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codeName="ThisWorkbook" autoCompressPictures="0"/>
  <bookViews>
    <workbookView xWindow="25600" yWindow="0" windowWidth="25560" windowHeight="2822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externalReferences>
    <externalReference r:id="rId8"/>
  </externalReferences>
  <definedNames>
    <definedName name="_xlnm._FilterDatabase" localSheetId="1" hidden="1">Ballot!$A$2:$AR$513</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Function">[1]Setup!$D$17:$D$139</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Ballot!$S$3:$S$252</definedName>
    <definedName name="LastCol">Ballot!$AM:$AM</definedName>
    <definedName name="LastRow">Ballot!$252:$252</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Ballot!$B$1:$Q$252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533" i="1" l="1"/>
  <c r="O532" i="1"/>
  <c r="N526" i="1"/>
  <c r="K526" i="1"/>
  <c r="N525" i="1"/>
  <c r="K525" i="1"/>
  <c r="N524" i="1"/>
  <c r="K524" i="1"/>
  <c r="N523" i="1"/>
  <c r="K523" i="1"/>
  <c r="N522" i="1"/>
  <c r="K522" i="1"/>
  <c r="N521" i="1"/>
  <c r="K521" i="1"/>
  <c r="T520" i="1"/>
  <c r="N520" i="1"/>
  <c r="O531" i="1"/>
  <c r="O534" i="1"/>
  <c r="K520" i="1"/>
  <c r="AL203" i="1"/>
  <c r="AL204" i="1"/>
  <c r="AL205" i="1"/>
  <c r="A16" i="6"/>
  <c r="P534" i="1"/>
  <c r="O520" i="1"/>
  <c r="O522" i="1"/>
  <c r="O526" i="1"/>
  <c r="K527" i="1"/>
  <c r="P522" i="1"/>
  <c r="O524" i="1"/>
  <c r="O525" i="1"/>
  <c r="O521" i="1"/>
  <c r="O523" i="1"/>
  <c r="N527" i="1"/>
  <c r="N528" i="1"/>
  <c r="P526" i="1"/>
  <c r="P525" i="1"/>
  <c r="P524" i="1"/>
  <c r="P520" i="1"/>
  <c r="P523" i="1"/>
  <c r="O527" i="1"/>
  <c r="P521" i="1"/>
  <c r="P527" i="1"/>
</calcChain>
</file>

<file path=xl/sharedStrings.xml><?xml version="1.0" encoding="utf-8"?>
<sst xmlns="http://schemas.openxmlformats.org/spreadsheetml/2006/main" count="5684" uniqueCount="1841">
  <si>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</si>
  <si>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</si>
  <si>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</si>
  <si>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</si>
  <si>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</si>
  <si>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</si>
  <si>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</si>
  <si>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</si>
  <si>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</si>
  <si>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</si>
  <si>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</si>
  <si>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</si>
  <si>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</si>
  <si>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</si>
  <si>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</si>
  <si>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</si>
  <si>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</si>
  <si>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</si>
  <si>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</si>
  <si>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</si>
  <si>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</si>
  <si>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</si>
  <si>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</si>
  <si>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</si>
  <si>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</si>
  <si>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</si>
  <si>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</si>
  <si>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</si>
  <si>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</si>
  <si>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</si>
  <si>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</si>
  <si>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</si>
  <si>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</si>
  <si>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</si>
  <si>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</si>
  <si>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</si>
  <si>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</si>
  <si>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</si>
  <si>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</si>
  <si>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</si>
  <si>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</si>
  <si>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</si>
  <si>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</si>
  <si>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</si>
  <si>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</si>
  <si>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</si>
  <si>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</si>
  <si>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</si>
  <si>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</si>
  <si>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</si>
  <si>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</si>
  <si>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</si>
  <si>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</si>
  <si>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</si>
  <si>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</si>
  <si>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</si>
  <si>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</si>
  <si>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</si>
  <si>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</si>
  <si>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</si>
  <si>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rPr>
      <t>(A-A) Affirmative Vote without qualification</t>
    </r>
    <r>
      <rPr>
        <b/>
        <u/>
        <sz val="10"/>
        <rFont val="Arial"/>
        <family val="2"/>
      </rPr>
      <t xml:space="preserve">
</t>
    </r>
    <r>
      <rPr>
        <sz val="10"/>
        <rFont val="Arial"/>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</si>
  <si>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</si>
  <si>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</si>
  <si>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</si>
  <si>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</si>
  <si>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</si>
  <si>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</si>
  <si>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</si>
  <si>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</si>
  <si>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</si>
  <si>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</si>
  <si>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</si>
  <si>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</si>
  <si>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</si>
  <si>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</si>
  <si>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</si>
  <si>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</si>
  <si>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</si>
  <si>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</si>
  <si>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</si>
  <si>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</si>
  <si>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</si>
  <si>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</si>
  <si>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</si>
  <si>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</si>
  <si>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</si>
  <si>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</si>
  <si>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</si>
  <si>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</si>
  <si>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</si>
  <si>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</si>
  <si>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</si>
  <si>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</si>
  <si>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</si>
  <si>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</si>
  <si>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</si>
  <si>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</si>
  <si>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</si>
  <si>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</si>
  <si>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</si>
  <si>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</si>
  <si>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</si>
  <si>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</si>
  <si>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</si>
  <si>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</si>
  <si>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</si>
  <si>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</si>
  <si>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</si>
  <si>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</si>
  <si>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</si>
  <si>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</si>
  <si>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</si>
  <si>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</si>
  <si>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</si>
  <si>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</si>
  <si>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</si>
  <si>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</si>
  <si>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</si>
  <si>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</si>
  <si>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</si>
  <si>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</si>
  <si>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</si>
  <si>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</si>
  <si>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</si>
  <si>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</si>
  <si>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</si>
  <si>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</si>
  <si>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</si>
  <si>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</si>
  <si>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</si>
  <si>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</si>
  <si>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</si>
  <si>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</si>
  <si>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</si>
  <si>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</si>
  <si>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</si>
  <si>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</si>
  <si>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</si>
  <si>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</si>
  <si>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</si>
  <si>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</si>
  <si>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</si>
  <si>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</si>
  <si>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</si>
  <si>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</si>
  <si>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</si>
  <si>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</si>
  <si>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</si>
  <si>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</si>
  <si>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</si>
  <si>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</si>
  <si>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</si>
  <si>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</si>
  <si>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</si>
  <si>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</si>
  <si>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</si>
  <si>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</si>
  <si>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</si>
  <si>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</si>
  <si>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</si>
  <si>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</si>
  <si>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</si>
  <si>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</si>
  <si>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</si>
  <si>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</si>
  <si>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</si>
  <si>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</si>
  <si>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</si>
  <si>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</si>
  <si>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</si>
  <si>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</si>
  <si>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</si>
  <si>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</si>
  <si>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</si>
  <si>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rPr>
      <t xml:space="preserve">Indicates that the wording of the specification, as written, is not sufficiently clear as to how conformant implementations should behave
</t>
    </r>
    <r>
      <rPr>
        <b/>
        <sz val="10"/>
        <rFont val="Arial"/>
        <family val="2"/>
      </rPr>
      <t xml:space="preserve">Enhancement: </t>
    </r>
    <r>
      <rPr>
        <sz val="10"/>
        <rFont val="Arial"/>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</si>
  <si>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</si>
  <si>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</si>
  <si>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</si>
  <si>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</si>
  <si>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</si>
  <si>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</si>
  <si>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</si>
  <si>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</si>
  <si>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</si>
  <si>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</si>
  <si>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</si>
  <si>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</si>
  <si>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</si>
  <si>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</si>
  <si>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</si>
  <si>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</si>
  <si>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</si>
  <si>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</si>
  <si>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</si>
  <si>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</si>
  <si>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</si>
  <si>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</si>
  <si>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</si>
  <si>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</si>
  <si>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</si>
  <si>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</si>
  <si>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</si>
  <si>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</si>
  <si>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</si>
  <si>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</si>
  <si>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</si>
  <si>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</si>
  <si>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</si>
  <si>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</si>
  <si>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</si>
  <si>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</si>
  <si>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</si>
  <si>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</si>
  <si>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</si>
  <si>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</si>
  <si>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</si>
  <si>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</si>
  <si>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</si>
  <si>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</si>
  <si>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</si>
  <si>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</si>
  <si>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</si>
  <si>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</si>
  <si>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</si>
  <si>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</si>
  <si>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</si>
  <si>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</si>
  <si>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</si>
  <si>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</si>
  <si>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</si>
  <si>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Version 2.5.1 Implementation Guide: Laboratory Results Interface (LRI), Release 1 STU Release 3 - US Realm (PI ID: 1294) (3rd STU Ballot) - V251_IG_LRI_R1_D3_2017JAN</t>
  </si>
  <si>
    <t>January 2017</t>
  </si>
  <si>
    <t>OO</t>
  </si>
  <si>
    <t>Swapna Abhyankar</t>
  </si>
  <si>
    <t>Regenstrief Institute</t>
  </si>
  <si>
    <t>2</t>
  </si>
  <si>
    <t>34</t>
  </si>
  <si>
    <t>The way the sentence is currently written, it says that lab testing can be done for the purpose of impairment of health.</t>
  </si>
  <si>
    <t>4</t>
  </si>
  <si>
    <t>5</t>
  </si>
  <si>
    <t>8</t>
  </si>
  <si>
    <t>38</t>
  </si>
  <si>
    <t>The resulting transaction (2.3) is positively acknowledged (2.54)</t>
  </si>
  <si>
    <t>A laboratory is defined as any facility which performs laboratory testing...for the purpose of providing information for the diagnosis, prevention, treatment of disease, or
impairment of, or assessment of health.</t>
  </si>
  <si>
    <r>
      <t>A laboratory is defined as any facility which performs laboratory testing...for the purpose of providing information for the diagnosis, prevention</t>
    </r>
    <r>
      <rPr>
        <b/>
        <sz val="10"/>
        <rFont val="Times New Roman"/>
        <family val="1"/>
      </rPr>
      <t>, or treatment of disease or impairment,</t>
    </r>
    <r>
      <rPr>
        <sz val="10"/>
        <rFont val="Times New Roman"/>
        <family val="1"/>
      </rPr>
      <t xml:space="preserve"> or assessment of health.</t>
    </r>
  </si>
  <si>
    <t>The resulting transaction (2.3) is positively acknowledged (2.4)</t>
  </si>
  <si>
    <t>2.54 should be 2.4</t>
  </si>
  <si>
    <t>A-S</t>
  </si>
  <si>
    <t>A-T</t>
  </si>
  <si>
    <t>44</t>
  </si>
  <si>
    <t>Same issue as comment 1</t>
  </si>
  <si>
    <t>Specifying the interaction between laboratories that conduct NDBS results testing and the receivers
of the results, with the main focus being the originators of the order that include primary care
physicians, birth hospitals, health information exchanges (HIEs), but may also be utilized for
sending results to public health agencies and vital records departments (more of the data elements
may be required than what is defined here).</t>
  </si>
  <si>
    <t>Specifying the interaction between laboratories that conduct NDBS results testing and the receivers
of the results, including primary care physicians, birth hospitals, and health information exchanges (HIEs), as well as public health agencies and vital records departments (more of the data elements may be required than what is defined here). The main focus is the originators of the order, e.g., primary care physicians and birth hospitals.</t>
  </si>
  <si>
    <t>The existing wording implies that HIEs are also originators of the order.</t>
  </si>
  <si>
    <t>45</t>
  </si>
  <si>
    <t>Other use cases, such as newborn hearing Placing a laboratory order or follow-up of abnormal
results within newborn dried blood spot screening.</t>
  </si>
  <si>
    <t>No proposed wording because I don't know what the original sentence is supposed to mean.</t>
  </si>
  <si>
    <t>NDBS screening practices and specifications of electronic messages exchanged for newborn
screening conducted internationally outside of the United States.</t>
  </si>
  <si>
    <t>A-Q</t>
  </si>
  <si>
    <t>Does this "Out of Scope" statement include NBS done for infants born outside of the U.S. but  whose samples will be tested in a U.S. lab (e.g., newborns born on a U.S. military base)?</t>
  </si>
  <si>
    <t>This use case is supported by the LRI_PH_Component; see Section 6.3.13 LRI_CG_Component – ID:
2.16.840.1.113883.9.195.3</t>
  </si>
  <si>
    <r>
      <t>This use case is supported by the LRI_</t>
    </r>
    <r>
      <rPr>
        <b/>
        <sz val="10"/>
        <rFont val="Times New Roman"/>
        <family val="1"/>
      </rPr>
      <t>CG</t>
    </r>
    <r>
      <rPr>
        <sz val="10"/>
        <rFont val="Times New Roman"/>
        <family val="1"/>
      </rPr>
      <t>_Component; see Section 6.3.13 LRI_CG_Component – ID:
2.16.840.1.113883.9.195.3</t>
    </r>
  </si>
  <si>
    <r>
      <t>A laboratory is defined as any facility which performs laboratory testing...for the purpose of providing information for the diagnosis, prevention</t>
    </r>
    <r>
      <rPr>
        <b/>
        <sz val="10"/>
        <rFont val="Times New Roman"/>
        <family val="1"/>
      </rPr>
      <t>, or treatment of disease or impairment</t>
    </r>
    <r>
      <rPr>
        <sz val="10"/>
        <rFont val="Times New Roman"/>
        <family val="1"/>
      </rPr>
      <t>, or assessment of health.</t>
    </r>
  </si>
  <si>
    <t>46</t>
  </si>
  <si>
    <t>49</t>
  </si>
  <si>
    <t xml:space="preserve"> The panels (except the one in section 1 comprising section 1) may repeat.</t>
  </si>
  <si>
    <t xml:space="preserve"> The panels (except the one in section 1) may repeat.</t>
  </si>
  <si>
    <t xml:space="preserve">Within an instance of a V2 Message,
the values OBX-5 and OBX-4 (taken as a pair) should be unique across all of the OBX’s within that
message. </t>
  </si>
  <si>
    <r>
      <t>Within an instance of a V2 Message,
the values</t>
    </r>
    <r>
      <rPr>
        <b/>
        <sz val="10"/>
        <rFont val="Times New Roman"/>
        <family val="1"/>
      </rPr>
      <t xml:space="preserve"> in</t>
    </r>
    <r>
      <rPr>
        <sz val="10"/>
        <rFont val="Times New Roman"/>
        <family val="1"/>
      </rPr>
      <t xml:space="preserve"> OBX-</t>
    </r>
    <r>
      <rPr>
        <b/>
        <sz val="10"/>
        <rFont val="Times New Roman"/>
        <family val="1"/>
      </rPr>
      <t xml:space="preserve">3 </t>
    </r>
    <r>
      <rPr>
        <sz val="10"/>
        <rFont val="Times New Roman"/>
        <family val="1"/>
      </rPr>
      <t xml:space="preserve">and OBX-4 (taken as a pair) should be unique across all of the OBX’s within that
message. </t>
    </r>
  </si>
  <si>
    <t>58</t>
  </si>
  <si>
    <t>Be aware that the December 2016 release 6.16 version of LOINC includes most of the changes and
answer lists as described in this guide.</t>
  </si>
  <si>
    <t>Be aware that the December 2016 LOINC release (version 2.58) and RELMA release (version 6.17) include most of the changes and
answer lists as described in this guide.</t>
  </si>
  <si>
    <t>68</t>
  </si>
  <si>
    <t>OBX-4 value should be 2b, not 2a</t>
  </si>
  <si>
    <t>OBX 35</t>
  </si>
  <si>
    <t>Section 5.1.2 discusses the dot notation in OBX-4 and says "this approach conforms to the preferences of the Laboratory Results Interfacing (LRI) Implementation Guide". However, section 8.11.2 of the IG discusses adoption of the OG-01 data type in OBX-4, as do the eDOS and LOI IGs. After reviewing the OG-01 syntax, I think it includes the necessary complexity to fit your use case, and having a single model across domains would simplify implementation for users.</t>
  </si>
  <si>
    <t>NEG</t>
  </si>
  <si>
    <t>49-51</t>
  </si>
  <si>
    <t>If the OG-01 data type is used for OBX-4, section 5.5 could be removed completely, and users would only have to learn one model for OBX-4.</t>
  </si>
  <si>
    <t>OBX 53</t>
  </si>
  <si>
    <t>OBX-4 value should be 2c, not 2a</t>
  </si>
  <si>
    <t>OBX 71</t>
  </si>
  <si>
    <t>OBX-4 value should be 2d, not 2a</t>
  </si>
  <si>
    <t>69</t>
  </si>
  <si>
    <t>70</t>
  </si>
  <si>
    <t>90-92</t>
  </si>
  <si>
    <t>A.2, A.4, A.5, A.6</t>
  </si>
  <si>
    <t xml:space="preserve">Even if any given observation can repeat, if only a single value is reported, why does it need the ".a" (since there won't be any ".b", ".c" etc)? It makes sense for the A.3 rows because there are multiple values. </t>
  </si>
  <si>
    <t>141</t>
  </si>
  <si>
    <t>PID-6</t>
  </si>
  <si>
    <t>PID-8</t>
  </si>
  <si>
    <t>(Description column) Patient's gender</t>
  </si>
  <si>
    <t>Patient's sex</t>
  </si>
  <si>
    <t>Description should match the data element to avoid (even more) confusion about sex vs gender.</t>
  </si>
  <si>
    <t>142</t>
  </si>
  <si>
    <t>PID-21</t>
  </si>
  <si>
    <t>156</t>
  </si>
  <si>
    <t>OBR-17</t>
  </si>
  <si>
    <t>Why is Order callback phone # usage X for NDBS? Seems like this would be important for NDBS in order for state labs to contact the birth hospital for more information regarding the newborn.</t>
  </si>
  <si>
    <t>Why is Mother's identifier usage X for NDBS? Isn't this information important to link the newborn record to the mother's record?</t>
  </si>
  <si>
    <t>Why is Mother's maiden name usage X for NDBS? It makes sense to be X for the Mother's maiden name field in the NK1 segment, because it would then be referring to the grandmother, but knowing the baby's mother's maiden name may be important.</t>
  </si>
  <si>
    <t>Need to clarify the two ideas being addressed in the description column - the first is the "appropriateness" of the LOINC code, meaning whether the LOINC concept matches the observation being reported, and the second is the LOINC code status, meaning whether it's ACTIVE, DEPRECATED, etc. Based on the existing wording, whether or not a LOINC code is appropriate seems to be based on its status, which I don't think is the intention. My proposed wording assumes that there are no restrictions on whether LOINCs with certain statuses are strictly forbidden; if there are such restrictions, those need to be added.</t>
  </si>
  <si>
    <t>OBX-3</t>
  </si>
  <si>
    <t>173</t>
  </si>
  <si>
    <t>LOINC shall be used as the standard coding system for this field if an appropriate LOINC code exists. Appropriate status is defined in the LOINC Manual Section 11.2 Classification of LOINC Term Status.</t>
  </si>
  <si>
    <t>LOINC shall be used as the standard coding system for this field if an appropriate LOINC code exists, i.e., the LOINC concept accurately represents the observation. The status of the LOINC code, as defined in the LOINC Users' Guide Section 11.2
'Classification of LOINC Term Status', should also be taken into consideration.</t>
  </si>
  <si>
    <t>177</t>
  </si>
  <si>
    <t>Same comment as above</t>
  </si>
  <si>
    <t>This guide assumes that LOINC is normally being used for the identification of observations if an appropriate LOINC code exists. Appropriate status is defined in the LOINC Manual Section 11.2 Classification of LOINC Term Status.</t>
  </si>
  <si>
    <t>This guide assumes that LOINC is being used for the identification of observations if an appropriate LOINC code exists, i.e., the LOINC concept accurately represents the observation. The status of the LOINC code, as defined in the LOINC Users' Guide Section 11.2' Classification of LOINC Term Status', should also be taken into consideration.</t>
  </si>
  <si>
    <t>The LOINC scale property QN (quantitative) indicates that the LOINC identifier is quantitative.</t>
  </si>
  <si>
    <t>The LOINC scale QN (quantitative) indicates that the LOINC concept is quantitative.</t>
  </si>
  <si>
    <t>The scale and property are two different parts</t>
  </si>
  <si>
    <t>The LOINC scale property for qualitative results can fall into four types:</t>
  </si>
  <si>
    <t>The LOINC scale for qualitative results can fall into four types:</t>
  </si>
  <si>
    <t>PID-7</t>
  </si>
  <si>
    <t>LRI_NDBS_Component Data Type: TS_06</t>
  </si>
  <si>
    <t xml:space="preserve">LRI_NDBS_Component Data Type: TS_06 (Note: If the Date/Time of birth for a newborn is only specified to the day in PID-7 (which is the minimum specificity required by TS_06), the time of birth must be reported in an OBX segment using LOINC 
57715-5  Birth time) </t>
  </si>
  <si>
    <t>For the purpose of NDBS, the newborn's birth date/time needs to be fully specified to the minute, either in PID-7 or a combination of PID-7 and OBX. Only requiring specificity to the day is not acceptable.</t>
  </si>
  <si>
    <t>11</t>
  </si>
  <si>
    <t>234</t>
  </si>
  <si>
    <t>Examples should not be used as the basis for implementing the messages in the Implementation Guide. Examples are handcrafted and as such are subject to human error.</t>
  </si>
  <si>
    <t>The example HL7 segments and/or messages given in this Implementation Guide are handcrafted and as such are subject to human error. They should not be used as the basis for implementing actual HL7 messages used in data exchange.</t>
  </si>
  <si>
    <t>Would recommend clarifying the wording in this disclaimer.</t>
  </si>
  <si>
    <t>12</t>
  </si>
  <si>
    <t>239</t>
  </si>
  <si>
    <t>Section 6.1 describes the general use of parent-child result linking which may apply to any sort of reflex testing.</t>
  </si>
  <si>
    <t>Section 12.1 describes the general use of parent-child result linking which may apply to any sort of reflex testing.</t>
  </si>
  <si>
    <t>15</t>
  </si>
  <si>
    <t>315</t>
  </si>
  <si>
    <t xml:space="preserve">NEW LOINC 1-X </t>
  </si>
  <si>
    <t>85267-3</t>
  </si>
  <si>
    <t>http://s.details.loinc.org/LOINC/85267-3.html?sections=Simple</t>
  </si>
  <si>
    <t>NEW LOINC 2-X</t>
  </si>
  <si>
    <t>NEW LOINC 3-X</t>
  </si>
  <si>
    <t>85269-9</t>
  </si>
  <si>
    <t>http://s.details.loinc.org/LOINC/85269-9.html?sections=Simple</t>
  </si>
  <si>
    <t>85268-1</t>
  </si>
  <si>
    <t>http://s.details.loinc.org/LOINC/85268-1.html?sections=Simple</t>
  </si>
  <si>
    <t>A-C</t>
  </si>
  <si>
    <t>148</t>
  </si>
  <si>
    <t>LRI-NDBS-89: NK1-5 (Phone Number) SHALL be valued when NK1-3.1 (Relationship.Identifier) is valued ‘MTH’.</t>
  </si>
  <si>
    <t>LRI-NDBS-89: If collected, NK1-5 (Phone Number) SHALL be valued when NK1-3.1 (Relationship.Identifier) is valued ‘MTH’.</t>
  </si>
  <si>
    <t>Phone number of mother is not collected on the NBS card nor stored in the database. This would be a collection and database change in order to accommodate conformance standard. Suggest rewording to say "if collected NK1-5 shall be valued when NK1-3.1 is valued 'MTH'</t>
  </si>
  <si>
    <t>152</t>
  </si>
  <si>
    <t>12
Ordering Provider
Varies
R
[1..1]
Providers should be identified using their NPI.
GU data type: XCN_01
NG data type: XCN_02</t>
  </si>
  <si>
    <t>12
Ordering Provider
Varies
RE
[1..1]
Providers should be identified using their NPI.
GU data type: XCN_01
NG data type: XCN_02</t>
  </si>
  <si>
    <t xml:space="preserve">Ordering provider is not collected or stored in the NBS database. This would be a change in data collection (or usage of the order message) and a database change in order to accommodate this as a required field. Suggest making this RE for LRI_NDBS_component </t>
  </si>
  <si>
    <t>16
Ordering Provider
Varies
R
[1..1]
Providers should be identified using their NPI.
Note that ORC-12 Ordering Provider is constrained to contain the same value as this field.
GU data type: XCN_01
NG data type: XCN_02</t>
  </si>
  <si>
    <t>16
Ordering Provider
Varies
RE
[1..1]
Providers should be identified using their NPI.
Note that ORC-12 Ordering Provider is constrained to contain the same value as this field.
GU data type: XCN_01
NG data type: XCN_02</t>
  </si>
  <si>
    <t>Ashleigh Ragsdale</t>
  </si>
  <si>
    <t>Rita Altamore</t>
  </si>
  <si>
    <t>Washington State Department of Health</t>
  </si>
  <si>
    <t>Purpose</t>
  </si>
  <si>
    <t>field length</t>
  </si>
  <si>
    <t>Scope</t>
  </si>
  <si>
    <t>actors</t>
  </si>
  <si>
    <t>acks</t>
  </si>
  <si>
    <t>user story</t>
  </si>
  <si>
    <t>DSC segment</t>
  </si>
  <si>
    <t>acknowledgements</t>
  </si>
  <si>
    <t xml:space="preserve">Batch </t>
  </si>
  <si>
    <t>Question</t>
  </si>
  <si>
    <t>NDBS</t>
  </si>
  <si>
    <t>Clinical Genomics</t>
  </si>
  <si>
    <t>scope</t>
  </si>
  <si>
    <t>parent/child</t>
  </si>
  <si>
    <t>The Use Case requirements are directed at laboratory test results reporting between a Laboratory Information System (LIS) and an ambulatory EHR-S in different organizational entities, e.g., different corporate structure, ownership or governance.</t>
  </si>
  <si>
    <t>The Use Case requirements are directed at laboratory test results reporting between a Laboratory Information System (LIS) and an ambulatory EHR-S.  The assumption is that both systems must use HL7 interfaces.</t>
  </si>
  <si>
    <t xml:space="preserve">Could this be more clear and simple?  I don't know why you are listing out the information about corporate structure. </t>
  </si>
  <si>
    <t>The sole exception to truncation guidance in the base specification is that OBX-5 (Observation Value) SHALL NOT be truncated.</t>
  </si>
  <si>
    <t>The systems involved are expected to discuss the maximum size of data sent in  OBX-5 (Observation Value)  and accommodate changes to insure that the totality of the data is not truncated.  This may mean breaking up text into multiple OBX segments where that is necessary.</t>
  </si>
  <si>
    <t>The statement about OBX-5 seems reasonable but I wonder how a receiver should handle the situation if it were to occur?  Assuming that an E HR-S had a perfectly reasonable limit on results based on the idea that no result would exceed something along the lines of 50 pages.  The receiver isn't allowed to reject the message because the field is required.  But they also can't store all the text in some odd cases.   It seems like there could be some guidance about the length of the text.  In our case we would ask the sender to break up the text into multiple OBX segments to avoid this problem.   But they could fall back on this specification and refuse.  Couldn't you specify, instead of "SHALL NOT" that it is expected that systems will work out maximum sizes in advance?</t>
  </si>
  <si>
    <t xml:space="preserve">For order-specific segments, e.g., ORC, OBR, SPM, this typically means saving that data. </t>
  </si>
  <si>
    <t>For result specific segments, e.g.OBR, OBX, this typically means saving that data.</t>
  </si>
  <si>
    <t>This perhaps was copied from the LOI specification?</t>
  </si>
  <si>
    <t>There are two actors that have responsibilities…</t>
  </si>
  <si>
    <t>In both this specification and LOI I find it mildly annoying that two actors are named in the text  (Laboratory Result Sender,Laboratory Result Receiver )but in the Context Diagram you give them different names (Laboratory System, E HR System).  Could you change the names to match?</t>
  </si>
  <si>
    <t>In scope doesn't declare this and out of scope doesn't declare it.  Does this specification also cover additional tests that are added by the lab?  For example, a provider orders a lab test and based on the result of that lab test the lab automatically performs another test.  I do find this in the Pre conditions of the use case.  Including it in scope would make it easier to find.</t>
  </si>
  <si>
    <t>Although the specification discusses enhanced acknowledgements, this diagram( Figure 2-2 ) and the subsequent discussion  show only application acknowledgement or non enhanced.  For clarity, please show how all the acknowledgements would work.</t>
  </si>
  <si>
    <t>A subsequent results transaction (2.0) is rejected (AR) through an acknowledgement transaction (2.1) that leads the Lab to fix the problem and retry (2.2). The resulting transaction (2.3) is positively acknowledged (2.54).
The third result transaction (3.1) contains serious errors resulting in an error message (3.2) being returned to the Lab system which then logs the error (3.3).</t>
  </si>
  <si>
    <t>My concern about this description and the handling of acks is that if the E HR-S were using a Commit ack then I have to assume that they have acknowledeged first with a CA indicating that the message was committed to safe storage.  Then when the E HR-S responds with an application acknowledgment indicating a problem they already have the result and may be taking steps to correct it in their database. HL7 doesn't have a "retry" option (step 2.2).  In any case it raises concerns for the receiver about how to handle the initial message that failed</t>
  </si>
  <si>
    <t>In most cases, the EHR will provide two responses; the first in a System acknowledgement (MSA-1 = CR or CA) to indicated that it has received the LRI transaction from the previous sender (this may be a gateway or HIE) and the…</t>
  </si>
  <si>
    <t xml:space="preserve">First, in my long history (20 years with lab interfaces) I've never encountered a partner system that supported enhanced application acknowledgements.  I believe they exist but the people responsible for installing/maintaining don't know what they are and avoid them.  (as a vendor, i don't know what another vendor has except through the customer and if the customer is unaware for whatever reason then for all intents the other vendor simply doesn't have the functionality).  (There is an HL7 sort of registry of implementation guides from vendors but when I have checked it there wasn't much in it).   In this profile, if you want the enhanced application acks to be used then I believe you would have to be clear and pound the point home.  The way I read this, we still could use the profile either way.  Secondly, the CR or CA indicates more than that the message was received.  The message has to pass some basic validation- for example to have a MSH segment and valid dates- in order to get past that first acknowledgement.  </t>
  </si>
  <si>
    <t>There is no user story for clinical genomics</t>
  </si>
  <si>
    <t>The absence of a user story or any diagrams of the messaging means that this is problematic to put into place.  I don't even know which system is expected to receive the message.  Since the acknowledgements are cited differently in the other two use cases, I have no idea what type of acknowledgement is presumed here.   This section needs to have the same sub sections to help the reader and explain the messaging.</t>
  </si>
  <si>
    <t>[DSC]
Continuation Pointer
X
Excluded for this Implementation Guide, see Section 1.3.1.</t>
  </si>
  <si>
    <t>Table 7-1 shows the DSC section as excluded (see the wording) and refers to section 1.3.1.  First, I am unable to find an explanation in 1.3.1 about why DSC is excluded.  Second,  the DSC functionality is important to allowing systems to process messages.  What possible reason do you have for excluding it?</t>
  </si>
  <si>
    <t>Upon receipt of the message, a single acknowledgement is sent by the LRI_PH_Component Receiver to the Lab Result Sender for the batch message using the ACK^R01^ACK message type (2.1) .
The LRI_PH_Component receiver either accepts (MSA-1=CA), rejects (MSA-1 = CR) , or errors the message (MSA-1= CR).</t>
  </si>
  <si>
    <t>Upon receipt of the message, a single acknowledgement is sent by the LRI_PH_Component Receiver to the Lab Result Sender for the batch message using the ACK^R01^ACK message type (2.1) .
The LRI_PH_Component receiver either accepts, reject or errors the batch message.       A response batch is returned which is either empty or has only acknowledgements indicating an error. The acknowledgement code in the returned message can be the following for enhanced mode: (MSA-1=CA), rejects (MSA-1 = CR) , or errors the message (MSA-1= CR).  If original mode is in use: : (MSA-1=AA), rejects (MSA-1 = AR) , or errors the message (MSA-1= AE)</t>
  </si>
  <si>
    <t xml:space="preserve">The handling of acknowledgements throughout this specification is not consistent.  The handling of batch acknowledgements appears to be out of sync with HL7 in that you are sing to reply to a batch with a single Ack.  Is there a reason to be prescriptive about how the batch is acknowledged since the IG has left open whether original or enhanced acknowledgements are in use overall?  My suggested wording corrects the duplication of the CR code, correctly labels it as Enhanced only and presents option c  of the batch responses as the prescriptive one.  I would prefer that the batch response be left open so that systems can work out what to do but that is not in the nature of IG's. </t>
  </si>
  <si>
    <t>The sequence consists of Lab Results Sender transmitting zero or more ORU^R01^ORU_R01 messages to the LRI_PH_Component Receiver using the batch protocol (2.0).</t>
  </si>
  <si>
    <t>What is the purpose of sending a batch with zero messages?  It would be helpful to explain this.</t>
  </si>
  <si>
    <t>Specifying the interaction between laboratories that conduct NDBS results testing and the receivers of the results, with the main focus being the originators of the order that include primary care physicians, birth hospitals, health information exchanges (HIEs), but may also be utilized for sending results to public health agencies and vital records departments (more of the data elements may be required than what is defined here).</t>
  </si>
  <si>
    <t>Specifying the interaction between laboratories that conduct NDBS results testing and the receivers of the results, with the main focus being the originators of the order that include primary care physicians and birth hospitals, but may also be utilized for sending results to health information exchanges (HIEs),public health agencies and vital records departments (more of the data elements may be required than what is defined here).</t>
  </si>
  <si>
    <t xml:space="preserve">This entire bullet point seems to be summarizing this scope statement " The scope is the sending of NDBS results from a newborn screening laboratory to receivers of the results, which may include primary care physicians, birth hospitals, public health agencies, health information exchanges (HIEs), and vital records departments." again.  I actually think you should remove this bullet point.  My correction is intended just to show that an HIE is not going to be an order placer system.  </t>
  </si>
  <si>
    <t>Reporting of electronic laboratory results in future state or business process redesign of Newborn Dried Blood Spot Screening.</t>
  </si>
  <si>
    <t>I do not understand what these two out of scope items mean.  Their presence in the out of scope section makes me think that they are important but I don't understand what these are or why this would be different from any other result.  What system would be reporting a business process redesign?</t>
  </si>
  <si>
    <t>NDBS screening practices and specifications of electronic messages exchanged for newborn screening conducted internationally outside of the United States. However, NDBS programs outside the U.S. could adapt this Implementation Guide.</t>
  </si>
  <si>
    <t>remove this bullet point</t>
  </si>
  <si>
    <t xml:space="preserve">The name of the document is "HL7 Version 2.5.1 Implementation Guide: Lab Results Interface (LRI), Release 1 DSTU Release 3 – US Realm ".  The purpose statement says "The Laboratory Results Interface Initiative identifies the requirements, defines specifications and standards to provide implementation guidance for electronic reporting of laboratory test results to ambulatory care providers in the US Realm."  It seems to me that the Guide has already made it clear in the footer of every page that it is only for the US.  </t>
  </si>
  <si>
    <t>This Implementation Guide provides a general set of specifications for an electronic NDBS laboratory results message. It does not identify, eliminate or override variations in state or local jurisdiction requirements for data collection, reporting, or protection of privacy and security of patient data. Variations in local laws and practices may result in additional data requirements for NDBS screening.</t>
  </si>
  <si>
    <t xml:space="preserve">Comparing this statement in NDBS with the Use Case Assumptions in 2.5.  My comment is that the statements in 2.5 cover the same sentiment expressed here.  If the NDBS section were changed slightly- the "Use Case Assumptions" could be moved higher in the section (to match the previous two sections) and instead of this wording in out of scope, NDBS (and perhaps all the use cases) could adopt the same use case assumptions that are in 2.5.  That would save rewriting it multiple times and make it easier to implement since we would know that each use case had that base set of assumptions.  </t>
  </si>
  <si>
    <t>Without wanting to be pedantic,  I can't help but think that the sections 2-5 would be easier to understand if they had the same basic structure and elements in the same order, with additional required information perhaps at the end.  In Clinical Genomics, there is no sequence diagram for example.  All sections except this one have a user story and use case assumptions.  Two of the four have a sequence diagram.  These basic tools can be very helpful to decipher the guide.  Something as basic as confirmation that ORU^R01 is in use and information about acknowledgements is missing from Human Genomics.  I understand that the ORU^R01 is the only message in the guide but it would be nice to have the sequence diagram to confirm this in one place for that use case.  If, as stated in Conventions, there is a generic Use case, I think that should be called out.</t>
  </si>
  <si>
    <t>In most cases, the EHR will provide two responses;</t>
  </si>
  <si>
    <t xml:space="preserve">In section 7.3.1 "this guide uses the enhanced acknowledgement mode.  "  seems to contradict the statement in 1.4.13.  In 1.4.13 it sounds like the system can choose between enhanced and original mode ("In most cases...").  And in the sequence diagrams the codes are spotty.  In 2.6 for example, only the application ack is shown in the diagram.  In 3.6.1.1 and 3.6.1.2, only the commit ack is shown.  NDBS's section omits any sequence diagram or reference (although it does reference the ambulatory user story separately).  Clinical Genomics also has no information, no reference. </t>
  </si>
  <si>
    <t>For acknowledgements, I have one overriding question which I think would be helpful to have advice on from the guide.  As a developer, lets say that my system will use enhanced mode.  It receives a message and stores it, returning a CA.  Then, according to section 1.4.13 , the system would evaluate this message and if it does not conform to the profiles listed, the receiving system sends a reject or error applicatoin acknowledgment (noting that usage of CR/CE in this guide does not seem to be consistent throughout so just lumping them both together).   In the ambulatory sequence diagram (Figure 2-2) the lab resends the result message with a correction.  The E HR-S Receiver , I assume, would again commit this and respond first with a CA (in the sequence diagram Figure 2-2 step 2.2 then with the AA that is shown.  My questions are a request for advice:  as the E HR-S Receiver, should we display the first message at all?  (Assuming that we could display the information even though it doesn't pass the profile test) and, once the message is corrected, do we simply discard the first erred message? (this begs the first question because if we displayed the result to clinicians it is likely that we wouldn't simply discard it but will ask anyway).  You can assume that the E HR-S Receiver could have some audit of both messages and that the term "discard" could mean something other than wiping out the data completely.  But for purposes of clinician viewing , which is outside the scope of HL7 but advice at least is in scope from this group, it would be helpful to hear.  The guide is telling us to do something that would take a while to explain to clinicians and then get their input.  But as the writers you must have some idea what you think is advisable for problematic messages.</t>
  </si>
  <si>
    <t>For other segments, e.g., MSH, the receiving application may not always have to save the data as the segment is focused on ensuring the order-specific data arrives in the appropriate place and therefore may have shorter-term value.
Due to receiving system variations and need, this guide does not specifically indicate for each field whether to store it or not.</t>
  </si>
  <si>
    <t xml:space="preserve">I understand that the guide is leaving this open, but I will ask anyway.  When results are received in an E HR-S (receiving system) those results can then be sent out again in various ways.  For example they could be included in a CDA (a Sumary of Care or Transition of Care C-CDA Results Section) or a FHIR report or in an ORU-R01 sent onward.  It seems like there are some important formating considerations, for Human Genomics as one example, that would need to be persisted in the E HR-S so that when the report is resent it retains all that formatting.  Was there any consideration of an easy way to do this?  The receiver could save the profile ids as the most obvious and complete method (which is why I included the "existing wording" and "Section").  The receiver could somehow assume the information based on the test and analyte codes but I'm not sure that would work.  </t>
  </si>
  <si>
    <t>Why do all results have to be in the same message?  Why couldn't a child result be sent separately as long as it has the correct referenced to the parent as described in 12.1.1.3</t>
  </si>
  <si>
    <t>Both parent and child(ren) must be in the same message and the parent must precede its child(ren).I3</t>
  </si>
  <si>
    <t>Ruth Berge</t>
  </si>
  <si>
    <t>GE Healthcare Digital</t>
  </si>
  <si>
    <t>Notes to Ballot Reviewers</t>
  </si>
  <si>
    <t>LRI_NDBS</t>
  </si>
  <si>
    <t>Because the generated results may not always be sent to only the ordering system, I believe that it is imperative that additional data, collected at order entry be included with the generated, conformant LRI transaction.</t>
  </si>
  <si>
    <t>LRI_PH</t>
  </si>
  <si>
    <t>I agree with the direction to eliminate the CE datatype usage in OBX 05 in favor of CWE.</t>
  </si>
  <si>
    <t>Some older EHRs sill interpret each NTE segment as a separate line of an comment. I agree with the proposed direction to not allow repeating NTE 03 values, and incorporate the usage of FT data type in the NTE . IT remains possible that a single OBX may have multiple unique comments communicated in relation to that OBX that proceeds, and the NTE set ID value should be used to distinguish individual comments.</t>
  </si>
  <si>
    <t>I agree with the direction of removing support for CWE_CRO in OBX 05 in favor Of CWE_01 datatype flavor. The NOVIUS LIS has no implementations with instances of OBX 05 reported as CWE_CRO data type flavor.</t>
  </si>
  <si>
    <t>Introduction</t>
  </si>
  <si>
    <t>Suggest to include a graphic to summarize the relationship across the different types of profiles.</t>
  </si>
  <si>
    <t>Section 5.5 onwards (up through 5.11) should not be in the Use Case chapter, rather further in.  Options: after 8.11.2 or after 10 (while moving current 11 to further down).</t>
  </si>
  <si>
    <t>16</t>
  </si>
  <si>
    <t>The title should not be "NDBS Materials for Ballot Reviewers".  It should instead reflect the intended materials and if there need to be notes for balloters, they need to be in a highlighted text box.</t>
  </si>
  <si>
    <t>Hans Buitendijk</t>
  </si>
  <si>
    <t>Cerner Corporation</t>
  </si>
  <si>
    <t>First bullet, last line</t>
  </si>
  <si>
    <t>….is within the scope of this effort.</t>
  </si>
  <si>
    <r>
      <t xml:space="preserve">…is within the scope of this </t>
    </r>
    <r>
      <rPr>
        <sz val="10"/>
        <color indexed="10"/>
        <rFont val="Times New Roman"/>
        <family val="1"/>
      </rPr>
      <t>guide</t>
    </r>
    <r>
      <rPr>
        <sz val="10"/>
        <rFont val="Times New Roman"/>
        <family val="1"/>
      </rPr>
      <t>.</t>
    </r>
  </si>
  <si>
    <t>…such as newborn hearing Placing a laboratory order……</t>
  </si>
  <si>
    <r>
      <t xml:space="preserve">…such as newbon hearing </t>
    </r>
    <r>
      <rPr>
        <sz val="10"/>
        <color indexed="10"/>
        <rFont val="Times New Roman"/>
        <family val="1"/>
      </rPr>
      <t>placing</t>
    </r>
    <r>
      <rPr>
        <sz val="10"/>
        <rFont val="Times New Roman"/>
        <family val="1"/>
      </rPr>
      <t xml:space="preserve"> a laboratory order….</t>
    </r>
  </si>
  <si>
    <t>"Placing" should not be capitalized within the sentence.</t>
  </si>
  <si>
    <t>Second bullet, second sentence</t>
  </si>
  <si>
    <t>However, NDBS programs outside the U.S. could adapt this Implementation Guide.</t>
  </si>
  <si>
    <r>
      <t>However, NDBS programs outside the U.S. could</t>
    </r>
    <r>
      <rPr>
        <sz val="10"/>
        <color indexed="10"/>
        <rFont val="Times New Roman"/>
        <family val="1"/>
      </rPr>
      <t xml:space="preserve"> adopt</t>
    </r>
    <r>
      <rPr>
        <sz val="10"/>
        <rFont val="Times New Roman"/>
        <family val="1"/>
      </rPr>
      <t xml:space="preserve"> this Implementation Guide.</t>
    </r>
  </si>
  <si>
    <t>First sentence</t>
  </si>
  <si>
    <t>(e.g. "CFTR," ")</t>
  </si>
  <si>
    <t>(e.g. "CFTR")</t>
  </si>
  <si>
    <t>Remove last quotation mark and comma after CFTR</t>
  </si>
  <si>
    <t>47</t>
  </si>
  <si>
    <t xml:space="preserve">Second bullet </t>
  </si>
  <si>
    <t>LOINC # 244475-6</t>
  </si>
  <si>
    <t>LOINC # 24475-6</t>
  </si>
  <si>
    <t>Remove extra "4" in the LOINC code</t>
  </si>
  <si>
    <t>48</t>
  </si>
  <si>
    <t>…but not raw genetic dat</t>
  </si>
  <si>
    <r>
      <t xml:space="preserve">…but not raw genetic </t>
    </r>
    <r>
      <rPr>
        <sz val="10"/>
        <color indexed="10"/>
        <rFont val="Times New Roman"/>
        <family val="1"/>
      </rPr>
      <t>data.</t>
    </r>
  </si>
  <si>
    <t>The word "data" is mispelled</t>
  </si>
  <si>
    <t>All of the genomic data reported in this panel…..</t>
  </si>
  <si>
    <r>
      <t>All of the genomic data reported in this</t>
    </r>
    <r>
      <rPr>
        <sz val="10"/>
        <color indexed="10"/>
        <rFont val="Times New Roman"/>
        <family val="1"/>
      </rPr>
      <t xml:space="preserve"> type of</t>
    </r>
    <r>
      <rPr>
        <sz val="10"/>
        <rFont val="Times New Roman"/>
        <family val="1"/>
      </rPr>
      <t xml:space="preserve"> panel…..</t>
    </r>
  </si>
  <si>
    <t>Current wording indicates reference to a specific panel.  It appears this may be meant to be more generic.  Please clarify.</t>
  </si>
  <si>
    <t>51</t>
  </si>
  <si>
    <t>….it has been modeled as an input form in LHC-Forms, ……</t>
  </si>
  <si>
    <t>LHC Forms should be defined</t>
  </si>
  <si>
    <t>54</t>
  </si>
  <si>
    <t>Second "paragraph"</t>
  </si>
  <si>
    <t>for a series of example Coded Clinical Genomics Lite messages in standard delimied HL7 text).</t>
  </si>
  <si>
    <t>Not sure what it is intended to convey so cannot provide Proposed Wording.</t>
  </si>
  <si>
    <t>This is an incomplete sentence and needs to more explanation. It does not appear to be related to Section 5.9 in the preceding sentence.</t>
  </si>
  <si>
    <t>6</t>
  </si>
  <si>
    <t>114</t>
  </si>
  <si>
    <t>Fifth bullet</t>
  </si>
  <si>
    <t>….apply specifically to reporting for public health</t>
  </si>
  <si>
    <r>
      <t>….apply specifically to reporting</t>
    </r>
    <r>
      <rPr>
        <sz val="10"/>
        <color indexed="10"/>
        <rFont val="Times New Roman"/>
        <family val="1"/>
      </rPr>
      <t xml:space="preserve"> to</t>
    </r>
    <r>
      <rPr>
        <sz val="10"/>
        <rFont val="Times New Roman"/>
        <family val="1"/>
      </rPr>
      <t xml:space="preserve"> public health</t>
    </r>
  </si>
  <si>
    <t>Lab results are being reported to public health entities</t>
  </si>
  <si>
    <t>147</t>
  </si>
  <si>
    <t>Table 8-8
SEQ 31, Usage</t>
  </si>
  <si>
    <t>Vari
es</t>
  </si>
  <si>
    <t>Varies</t>
  </si>
  <si>
    <t>Put word on one line</t>
  </si>
  <si>
    <t>174</t>
  </si>
  <si>
    <t>SEQ 6 Units</t>
  </si>
  <si>
    <t>See Section 0</t>
  </si>
  <si>
    <t>See Section 10</t>
  </si>
  <si>
    <t>Use correct Section number.  There is not a "Section 0"</t>
  </si>
  <si>
    <t>10</t>
  </si>
  <si>
    <t>228</t>
  </si>
  <si>
    <t>4th paragraph</t>
  </si>
  <si>
    <t>Link error</t>
  </si>
  <si>
    <t>Enter valid link</t>
  </si>
  <si>
    <t>229</t>
  </si>
  <si>
    <t>…long common name SHOULD be sent in addition the LOINC in order to facilitate……</t>
  </si>
  <si>
    <r>
      <t>…long common name SHOULD be sent in addition the LOINC</t>
    </r>
    <r>
      <rPr>
        <sz val="10"/>
        <color indexed="10"/>
        <rFont val="Times New Roman"/>
        <family val="1"/>
      </rPr>
      <t xml:space="preserve"> code</t>
    </r>
    <r>
      <rPr>
        <sz val="10"/>
        <rFont val="Times New Roman"/>
        <family val="1"/>
      </rPr>
      <t xml:space="preserve"> in order to facilitate……</t>
    </r>
  </si>
  <si>
    <t>Add the word "code" for clarity and consistency.</t>
  </si>
  <si>
    <t>231</t>
  </si>
  <si>
    <t>HL7 message for substance finding</t>
  </si>
  <si>
    <t>….^Codeine cdetected | | |</t>
  </si>
  <si>
    <t>…..^Codeine detected | | |…..</t>
  </si>
  <si>
    <t>Delete "c" in front of "detected"</t>
  </si>
  <si>
    <t>232</t>
  </si>
  <si>
    <t>HL7 message for presence finding</t>
  </si>
  <si>
    <t>….^ISO^Iisolated^….</t>
  </si>
  <si>
    <t>….^ISO^isolated^….</t>
  </si>
  <si>
    <t>Delete "I" in front of "isolated"</t>
  </si>
  <si>
    <t>238</t>
  </si>
  <si>
    <t>First line</t>
  </si>
  <si>
    <t>Since all profiles have OBR-2 list as RE…..</t>
  </si>
  <si>
    <r>
      <t>Since all profiles have OBR-2 list</t>
    </r>
    <r>
      <rPr>
        <sz val="10"/>
        <color indexed="10"/>
        <rFont val="Times New Roman"/>
        <family val="1"/>
      </rPr>
      <t>ed</t>
    </r>
    <r>
      <rPr>
        <sz val="10"/>
        <rFont val="Times New Roman"/>
        <family val="1"/>
      </rPr>
      <t xml:space="preserve"> as RE…..</t>
    </r>
  </si>
  <si>
    <t>Add "ed" to the word "list"</t>
  </si>
  <si>
    <t>248</t>
  </si>
  <si>
    <t>…identify the parent OBR-</t>
  </si>
  <si>
    <r>
      <t>…identify the parent OBR</t>
    </r>
    <r>
      <rPr>
        <sz val="10"/>
        <color indexed="10"/>
        <rFont val="Times New Roman"/>
        <family val="1"/>
      </rPr>
      <t>.</t>
    </r>
  </si>
  <si>
    <t>Change the hypen to a period at end of sentence</t>
  </si>
  <si>
    <t>Index of Tables</t>
  </si>
  <si>
    <t>xxi</t>
  </si>
  <si>
    <t>Table 12-1</t>
  </si>
  <si>
    <t>Table 12-1.</t>
  </si>
  <si>
    <t>Put period at end of table number to be consistent with the rest of the table numbers</t>
  </si>
  <si>
    <t>1</t>
  </si>
  <si>
    <t>31</t>
  </si>
  <si>
    <t>Correction</t>
  </si>
  <si>
    <t xml:space="preserve">This Implementation Guide provides detailed value set definitions for each component and field where they are used in a separate publication. </t>
  </si>
  <si>
    <t xml:space="preserve">This Implementation Guide refers to detailed value set definitions located within a separate publication. </t>
  </si>
  <si>
    <t>Detailed value set in not in this document.</t>
  </si>
  <si>
    <t>David Burgess</t>
  </si>
  <si>
    <t>LabCorp</t>
  </si>
  <si>
    <t>Kathy Walsh</t>
  </si>
  <si>
    <t>Ordering provider EHRs end users and Copy-to providers, including HIEs biobanks, public health departments, and research entities receiving sensitive laboratory results must be able to determine the privacy, security, and consent policies to which they are required to comply. In particular, given that laboratory results are critical information for precision medicine and research, enabling ordering providers to convey the status of the patient’s consent for secondary use of their health information via laboratory results is a requirement that the LRI IG must support. See https://grants.nih.gov/grants/guide/notice-files/NOT-OD-15-127.html for an example of how the need to convey informed consent is required for research access to NDBS laboratory information. Since there is no other reasonable means for ensuring that the policy context can be known by these recipients, the LRI IG ORU^R01^ORU_R01 message structure needs to support optional ARV segments associated with the PID, PV1, ORC, OBR, DG1 (make group-able), and OBX. In addition, the MSH-8 Security element should be populated with indicators of the confidentiality, permissible purposes of use, obligations and refrains that intermediaries and end users need for policy compliance.</t>
  </si>
  <si>
    <t>General</t>
  </si>
  <si>
    <t>Kathleen Connor</t>
  </si>
  <si>
    <t>Edmond Scientific Company</t>
  </si>
  <si>
    <t>Other use cases, such as newborn hearing Placing a laboratory order or follow-up of abnormal…</t>
  </si>
  <si>
    <t>Other use cases, such as newborn hearing placing a laboratory order or follow-up of abnormal …</t>
  </si>
  <si>
    <t>suggest using a lowercase P in the word Placing.</t>
  </si>
  <si>
    <t>NDBS LOINC Panel Requirements ERROR!Reference Source not found</t>
  </si>
  <si>
    <t>Suggest to remove the error and insert the correct hyperlink on the LOINC Panel Requirements words</t>
  </si>
  <si>
    <t>280</t>
  </si>
  <si>
    <t>TN</t>
  </si>
  <si>
    <t>XTN</t>
  </si>
  <si>
    <t xml:space="preserve">Suggest to change the data type for the post-discharge provider practice telephone number to XTN rather than TN. </t>
  </si>
  <si>
    <t>281</t>
  </si>
  <si>
    <t xml:space="preserve">Suggest to change the Birth hospital facility phone number in Facility datatype to XTN </t>
  </si>
  <si>
    <t>321</t>
  </si>
  <si>
    <t xml:space="preserve"> See LINK TO HL7 message example Option 1</t>
  </si>
  <si>
    <t>Suggest to change this to link to the sample message.   Currently it does not go anywhere</t>
  </si>
  <si>
    <t>322</t>
  </si>
  <si>
    <t xml:space="preserve"> See LINK TO HL7 message example Option 2</t>
  </si>
  <si>
    <t xml:space="preserve"> See LINK TO HL7 message example Option 3</t>
  </si>
  <si>
    <t>text</t>
  </si>
  <si>
    <t>XAD</t>
  </si>
  <si>
    <t>Suggestion to change Post-discharge provider practice address  datatype from Text to XAD</t>
  </si>
  <si>
    <t xml:space="preserve">text </t>
  </si>
  <si>
    <t>Suggestion to changeBirth hospital facility address to from Text to XAD</t>
  </si>
  <si>
    <t>273</t>
  </si>
  <si>
    <t xml:space="preserve">57714-8 Obstetric estimation of gestational age </t>
  </si>
  <si>
    <t xml:space="preserve">For Gestational Age, this code is in the guide: 57714-8  Obstetric estimation of gestational age   Why is this being used rather than this: 49051-6  Gestational age in weeks </t>
  </si>
  <si>
    <t>Lura Daussat</t>
  </si>
  <si>
    <t>OZ Systems</t>
  </si>
  <si>
    <t>LRI IG General Suggestion</t>
  </si>
  <si>
    <t xml:space="preserve">At a later time, OO may also want to include LRI for Transfusion, Anatomic Pathology, Inpatient, etc. If not, I would suggest addressing why these items are out of scope/not included in this guide since it is so comprehensive in other areas. . </t>
  </si>
  <si>
    <t xml:space="preserve">Given the broad scope of LRI IG, additional topics such as transfusion, Anatomic Pathology, and Inpatient results, could be included in the future, or, alternatively explain why these topics are not included. </t>
  </si>
  <si>
    <t xml:space="preserve">The guide extensively uses constrainable profiles to define a minimum set of requirements to enable the successful exchange of laboratory orders. </t>
  </si>
  <si>
    <t>Does the guide mean to say results in this sentence?</t>
  </si>
  <si>
    <t xml:space="preserve">Explain why  "In hospital reporting of laboratory results" is out of scope for the document. It seems like much of the content could be applicable to "In Hospital". Are there plans for another LRI use case for "In Hospital"?  </t>
  </si>
  <si>
    <t>A laboratory is defined as any facility which performs laboratory testing on specimens derived from humans for the purpose of providing information for the diagnosis, prevention, treatment of disease, or impairment of, or assessment of health.</t>
  </si>
  <si>
    <t xml:space="preserve">Move the definition to the glossary if needed. Eliminate the definition from this section. </t>
  </si>
  <si>
    <t>35</t>
  </si>
  <si>
    <t>36</t>
  </si>
  <si>
    <t>A Provider (order placer) may enter a laboratory order into an ambulatory EHR-S. A laboratory requisition is generated (paper or electronic) and is communicated to the laboratory. The information in the laboratory requisition is entered manually or captured electronically into the LIS. After the specimen(s) has been collected and, if necessary, shipped or delivered to the laboratory, the laboratory processes the specimen(s). If the specimen is satisfactory for testing the laboratory will attempt to perform the test. Prior to successful completion of a test, communication may be necessary to indicate cancellation, failure to perform the test and the related reasons; for example if the specimen is either not appropriate for the ordered test, or otherwise unsatisfactory, the rejection of the specimen will be communicated using the result message in this IG. 
If testing is successful, results are obtained and entered/released in the LIS. An authorized person at the laboratory reviews and approves the laboratory test results, or the certifying laboratory reviewer of record in the case of an auto-verification process, to be sent to the ordering provider. 
The laboratory's LIS (results sender) transmits the results to the provider’s EHR-S (results receiver). The EHR-S incorporates the results into the patient’s electronic record. The provider logs into his/her EHR-S and views the laboratory results in order to inform patient care decisions.</t>
  </si>
  <si>
    <t xml:space="preserve">Provider (order placer) enters a laboratory order into ambulatory EHR-S, generating either a paper or electronic laboratory requisition. The LIS receives the order either via electronic transmission or manual entry.  The specimen is collected and delivered to laboratory for processing. Testing is performed if the specimen meets requirements. Upon successful completion of testing, results are entered and/or released into the LIS. Authorized laboratory personnel review and approve the test results OR the result is released from LIS via an auto-verification process. The result electronically transmits to the EHR-S  for the ordering and, if needed, other providers (result receiver) to review. The EHR-S incorporates the result into the patient's EHR.
Prior to successful completion of a test, communication may be necessary to indicate test cancellation or failure to perform the test and the related reasons (for example, specimen is not appropriate for ordered test).  The test cancellation and/or specimen rejection is communicated using the result message in this IG. 
</t>
  </si>
  <si>
    <t xml:space="preserve">Wording on the User Story can be decreased to convey the same message. </t>
  </si>
  <si>
    <t>This Use Case only addresses the exchange of laboratory results that are associated with the In Scope laboratory tests.</t>
  </si>
  <si>
    <t>Delete</t>
  </si>
  <si>
    <t xml:space="preserve">I am reading this as an assumption that only in scope items are in scope?  Either reword this to clarify the meaning or else delete it because it is already covered in the In Scope section. </t>
  </si>
  <si>
    <t>Bullet 2</t>
  </si>
  <si>
    <t>(more of the data elements may be required than what is defined here).</t>
  </si>
  <si>
    <t>(more data elements may be required than what is defined here).</t>
  </si>
  <si>
    <t xml:space="preserve">delete 'of the' </t>
  </si>
  <si>
    <t>89</t>
  </si>
  <si>
    <t>REPORT SECTION 1 – MASTER HL7 REPORTING PANEL</t>
  </si>
  <si>
    <t xml:space="preserve">REPORT SECTION 1 – MASTER HL7 CLINICAL GENOMICS REPORTING PANEL 
or 
REPORT SECTION 1 – MASTER HL7 GENETIC VARIANT REPORTING PANEL </t>
  </si>
  <si>
    <t>Change section headers and table title to clearly indicate this section refers to Clinical Genomics</t>
  </si>
  <si>
    <t xml:space="preserve">Referring back to my suggestion on row 2, when I reached this section, it was not immediately clear to me if the Conformance section was for Clinical Genomics only, since it immediately followed that section, or for the entire LRI IG. Soon I realized it was for the entire guide, but having this section earlier in the document, near Use Case 1 would have made it more clear. </t>
  </si>
  <si>
    <t>166</t>
  </si>
  <si>
    <t xml:space="preserve">It wouldn't take up too much addition real estate to include in the legend what I, A, P, F X, M and C stand for early in section 8.9.3. That would have helped me understand the section more quickly. </t>
  </si>
  <si>
    <t>167</t>
  </si>
  <si>
    <t>168-169</t>
  </si>
  <si>
    <t xml:space="preserve">First row: An existing OBR-25 valued ‘I’ can take on the following values in a subsequent transaction: ‘I’, ‘A’, ‘P’, ‘F’ or ‘X’. It cannot be changed to ‘M’ or ‘C’. 
Second row: An existing OBR-25 valued ‘A’ can take on the following values in a subsequent transaction: ‘A’, ‘P’, ‘F’, ‘M’. It cannot be changed to ‘I’, ‘C’ or ‘X’. 
Third row: An existing OBR-25 valued ‘P’ can take on the following values in a subsequent transaction: ‘A’, ‘P’, ‘F’, ‘M’ or ‘C’. It cannot be changed to ‘I’ or ‘X’. 
Fourth row: An existing OBR-25 valued ‘F’ can take on the following values in a subsequent transaction: ‘C’ and ‘F’. It cannot be changed to ‘I’, ‘A’, ‘P’, ‘M’ or ‘X’. 
Fifth row: An existing OBR-25 valued ‘M’ can take on the following values in a subsequent transaction: ‘M’ or ‘C’. It cannot be changed to ‘I’, ‘A’, ‘P’, ‘F’ or ‘X’. 
Sixth row: An existing OBR-25 valued ‘C’ can remain ONLY ‘C’ on the following values in a subsequent transaction. It cannot be changed to ‘I’, ‘A’, ‘P’, ‘F’, ‘M’ or ‘X’. 
Seventh row: An existing OBR-25 valued ‘X’ can remain ONLY ‘X’ on the following values in a subsequent transaction. It cannot be changed to ‘I’, ‘A’, ‘P’, ‘F’, ‘M’, or ‘C’. </t>
  </si>
  <si>
    <t xml:space="preserve">The "How to Read This Table" section for Table 8-13 goes into so much detail that the table is no longer needed. Either delete this verbiage or delete the table. If you feel an explanation of the table is needed, just list how to read one row. Overall, this document is very complex, an IG user should able to figure out this table with at most one row explained. </t>
  </si>
  <si>
    <t xml:space="preserve">First column: An order (ORC/OBR) with multiple analytes (OBXs) is reported via LRI, where all OBXs have OBX-11 valued ‘I’. The status for the order in OBR-25 shall be ‘I’ indicating work in progress, without available results. 
Second column: An order (ORC/OBR) with multiple analytes (OBXs) is reported via LRI, where one or more OBX has OBX-11 valued ‘F’ and the other OBXs have a status of ‘I’. None of the OBXs have an OBX-11 status of ‘P’, ‘C’, ‘A’, ‘B’, or ‘W’. The status for the order in OBR-25 shall be ‘A’ indicating a partial report. 
Third column: An order (ORC/OBR) with multiple analytes (OBXs) is reported via LRI, where one or more OBX has OBX-11 valued ‘P’ and the other OBXs are valued either ‘F’ or ‘I’. None of the OBXs have an OBX-11 status of ‘C’, ‘A’, ‘B’, or ‘W’. The status for the order in OBR-25 shall be ‘P’ indicating a preliminary report. 
Fourth column: An order (ORC/OBR) with multiple analytes (OBXs) is reported via LRI, where one or more OBX has OBX-11 valued ‘F’. None of the OBXs have an OBX-11 status of ‘I’, ‘P’, ‘C’, ‘A’, ‘B’, or ‘W’. The status for the order in OBR-25 shall be ‘F’ indicating a final report. 
Fifth column: An order (ORC/OBR) with multiple analytes (OBXs) is reported via LRI where one or more OBX has OBX-11 valued ‘C’, ‘A’, ‘B’ or ‘W’. At least one of the other OBXs has a status indicating either a ‘P’ or ‘I’. The status for the order in OBR-25 shall be ‘M’, indicating a correction in a partial or preliminary report. 
Sixth column: An order (ORC/OBR) with multiple analytes (OBXs) is reported via LRI, where one or more OBX has OBX-11 valued ‘C’, ‘A’, ‘B’ or ‘W’. No OBX has a status indicating either a ‘P’ or ‘I’. The status for the order in OBR-25 shall be ‘C’ indicating a correction in a final report.
Seventh column: An order (ORC/OBR) with multiple analytes (OBXs) is reported via LRI, where one or more OBX has OBX-11 valued ‘N’, ‘D’ or ‘X’. None of the OBXs have an OBX-11 status of ‘I’, ‘P’, ‘F’, ‘C’, ‘A’, ‘B’, or ‘W’. The status for the order in OBR-25 shall be ‘X’ indicating a cancelation of the order.  
</t>
  </si>
  <si>
    <t xml:space="preserve">The "How to Read This Table" section for Table 8-14  goes into so much detail that the table is no longer needed. Either delete this verbiage or delete the table. If you feel an explanation of the table is needed, just list how to read one row. Overall, this document is very complex, an IG user should able to figure out this table with at most one row explained. </t>
  </si>
  <si>
    <t>190-191</t>
  </si>
  <si>
    <t xml:space="preserve">Correlate the example HL7 messages on page 191 with the paragraph of explanation that goes with it on the bottom on page 190.  (i.e. label example HL7 messages as Figure 8-x and Figure 8-x+1 and refer to this in the paragraphs on page 190). I am not clear on when each message example would be used. </t>
  </si>
  <si>
    <t>9</t>
  </si>
  <si>
    <t>203 and 204</t>
  </si>
  <si>
    <t xml:space="preserve">p 203 - Although the Identifier Type Code component is required, it is not a part of the actual identifier. Rather, it is metadata about the identifier. The ID Number and Assigning Authority component, together, constitute the actual identifier. The reason for this requirement is to promote forward compatibility with HL7 Version 3 identifiers, where there is no concept of identifier type codes.
p. 204 - Although the Identifier Type Code component is required in this Implementation Guide, it is not a part of the actual identifier. Rather, it is metadata about the identifier. The ID Number and Assigning Authority component, together, constitute the actual identifier. The Assigning Authority represents the identifier’s name space, e.g., Healthy Hospital Medical Record Numbers, or Healthy Hospital Order Numbers. Consequently, the Identifier Type Code is technically not necessary. However, due to various naming practices, organizational mergers, and other challenges, it is not always clear through the Assigning Authority OID what identifier type is being indicated by the identifier name space (note that it is highly recommended that this detail be associated with the OID in the registry metadata about the OID). Therefore, to maintain forward compatibility with V3, while recognizing the current practical challenges with understanding the identifier type/namespace at hand, this guide opted to keep the Identifier Type Code component as required. </t>
  </si>
  <si>
    <t xml:space="preserve">This wording appears on page 203 and then again on 204 with more detail. Why not just add a more general usage note under section 9.3 that applies to all options in that section. </t>
  </si>
  <si>
    <t>SNOMED CT-Specific Format for OBX-2 = CWE (SNOMED CT required for receivers/recommended for senders when available code is published)</t>
  </si>
  <si>
    <t>For all sections in the entire document, but this one in particular, I would like to see each HL7 example contained within its own numbered subsection.  The reason behind this request is that I would like to immediately know which example HL7 message that comments belong to, such as the one in the existing wording column. (I did figure it out, but numbering would make it more obvious)</t>
  </si>
  <si>
    <t>251</t>
  </si>
  <si>
    <t>Example: A Urinalysis with elevated WBCs signals the potential for bacterial infection and a confirmatory Urine Culture is ordered on the same specimen as a reflex test. Depending on the laboratory standard operating procedure, LIS and nature of the reflexed or confirmatory test one or more of the following may be generated: a new accession number, new test codes and additional charges.
Example: A physician orders a Complete Blood Count and Basic Metabolic Panel on an outpatient who presented in the office with symptoms of fatigue and a low-grade fever following a camping trip to Wisconsin. After consultation with an infectious disease physician later in the day, he calls the laboratory and requests the addition of a Lyme’s Disease Antibody test to the specimens already in the laboratory.</t>
  </si>
  <si>
    <t>13</t>
  </si>
  <si>
    <t>256-257</t>
  </si>
  <si>
    <t>257-258</t>
  </si>
  <si>
    <t>I would like to see the entire section 13.1.4 merged into section 8.9.2. It would have been helpful to know the contents of section 13.1.4 as I read 8.9.2.</t>
  </si>
  <si>
    <t xml:space="preserve">Delete the numbering in these sections. Just present the information in sentences without numbering as is done in the rest of the IG. 
Also see my comment above about sections 8.11.1 and 13.2-- combine them. </t>
  </si>
  <si>
    <t>In contrast, a qualitative test generates a non-numerical result such as ‘positive’ or ‘detected.’</t>
  </si>
  <si>
    <t xml:space="preserve">
A qualitative test generates a non-numerical result such as ‘positive’ or ‘detected.’</t>
  </si>
  <si>
    <t>Delete Existing Wording from section 13.2.1 (Quantitative section) and place proposed wording to section 13.2.3 (Qualitative)</t>
  </si>
  <si>
    <t>A subset of quantitative tests called semiquantitative provides results either over a range of values, such as a urine dipstick that results in glucose ranges of 0–40, 40–100, and &gt;100 mg/dL (0–0.4, 0.4–1, and &gt;1 g/L), or as a series of relative values, such as the same multiple test urine dipstick that results in hemoglobin as 0, +, ++, +++, and ++++.</t>
  </si>
  <si>
    <t>Move Existing Wording from section 13.2.1 to section 13.2.2.</t>
  </si>
  <si>
    <t>17</t>
  </si>
  <si>
    <t>327</t>
  </si>
  <si>
    <t>vii</t>
  </si>
  <si>
    <t>An information system that receives, processes, and stores information related to laboratory processes. LIS may interface with HIS and EHR applications. To meet the requirements of the LOI Use Case the LIS, at minimum, must have the following characteristics: .....</t>
  </si>
  <si>
    <t xml:space="preserve">Definition refers to LOI, should it be LRI instead?
</t>
  </si>
  <si>
    <t>Enhancement</t>
  </si>
  <si>
    <t>The Editors seek feedback on the utility of alternate formats that allow implementers to access the data for their applications vs. “read and scribe” from PDF.</t>
  </si>
  <si>
    <t>Alternate formats such as the value set spreadsheets?  Yes, accompanying file of select material likely to be used by implementer is valuable.  However, there is the everpresent issue of maintaining alignment between the source document and extracted content.  We suggest that extracted portions be made only where there is significant benefit realized.  
A move toward structured contents rendered into various forms (e.g., DITA; XML/XSLT)  would eliminate the need for accessory files (e.g., the spreadsheets) and prevent discrepancies between published artifacts.</t>
  </si>
  <si>
    <t>Reader feedback for preference for all sections to have Common with Use Case-specific sub-sections or if Use Case specific items should appear in the applicable Use Case section. E.g., the placement of Key Technical decisions that are applicable to only the Clinical Genomics Use Case.</t>
  </si>
  <si>
    <t>Common structures and decisions should be stated in one place in the document.  Use case/topic specific content should be presented with the use case/topic.  This will reduce redundancy in the document and help to prevent difference arising is what is considered "common content"</t>
  </si>
  <si>
    <t>24</t>
  </si>
  <si>
    <t>25</t>
  </si>
  <si>
    <t> US Edition of SNOMED CT (http://www.ihtsdo.org/snomed-ct)
 Referenced throughout as SNOMED_CT or SNOMED_CT_USL</t>
  </si>
  <si>
    <t> US Edition of SNOMED CT (https://www.nlm.nih.gov/healthit/snomedct/us_edition.html).  Referenced throughout as SNOMED_CT or SNOMED_CT_USL</t>
  </si>
  <si>
    <t>"Referenced …" should not be a subbullet.  Also, the US edition is at https://www.nlm.nih.gov/healthit/snomedct/us_edition.html</t>
  </si>
  <si>
    <t>Clarification</t>
  </si>
  <si>
    <t>OIDS (http://www.hl7.org/oid)</t>
  </si>
  <si>
    <t>OID (http://www.hl7.org/oid)</t>
  </si>
  <si>
    <t>Should this be "OID" or "OIDs"?</t>
  </si>
  <si>
    <t> OIDS (http://www.hl7.org/oid)
    Standards and Interoperability Laboratory</t>
  </si>
  <si>
    <t> OIDS (http://www.hl7.org/oid)
 Standards and Interoperability Laboratory</t>
  </si>
  <si>
    <t>"Standards and …" should not be a sub-bullet of OID</t>
  </si>
  <si>
    <t>… generic Use Case …</t>
  </si>
  <si>
    <t>Where is the generic Use Case?  I could not locate it.  There is extensive use of hyperlinks in this document (my compliments), a section reference/hyperlink here would be helpful</t>
  </si>
  <si>
    <t>32</t>
  </si>
  <si>
    <t>In the case of a single fixed value, e.g., the value of MSH-12.1 (Version ID.Version ID) the table is listed but is also constrained by a Conformance Statement.</t>
  </si>
  <si>
    <t>Add a reference to conformance statement LRI-9 and LRI-16.  
Also, shouldn't LRI-9 and LRI-16 be identical?  And only one needed?</t>
  </si>
  <si>
    <t>However, those profiles and profile components are strictly voluntary and shall be properly constrained against the base standard and the profiles and profile components defined in Section 0.</t>
  </si>
  <si>
    <t>However, those profiles and profile components are strictly voluntary and shall be properly constrained against the base standard and the profiles and profile components defined in Section nn.</t>
  </si>
  <si>
    <t>Add approprite section number</t>
  </si>
  <si>
    <t>This code system has a single code and two potential names: the symbol (e.g. “CFTR,” ”) and the full name “cystic fibrosis transmembrane conductance regulator”. The gene coding system in this guide uses the symbol as the “name” in CWE.2 (Text), not the full name.</t>
  </si>
  <si>
    <t>This code system has a single code (e.g., "HGNC:1884") and two potential names: the symbol (e.g. “CFTR”) and the full name (e.g.,“cystic fibrosis transmembrane conductance regulator”). The gene coding system in this guide uses the symbol in CWE.2 (Text), not the full name.</t>
  </si>
  <si>
    <t>add the single code example (HGNC:1884).  Other clarification and cleanup to the text</t>
  </si>
  <si>
    <t>Some code systems do not have specific codes comprised of a string of characters such as letters and numbers, but define a syntax for expressing a value …</t>
  </si>
  <si>
    <t>Some code systems do not have specific codes , but define a syntax for expressing a value …</t>
  </si>
  <si>
    <t>The abbreviation for the mosaicism is in ISCN “mos” and a backwards slash (/) is used to separate …</t>
  </si>
  <si>
    <t>The abbreviation for the mosaicism is in ISCN “mos” and a slash (/) is used to separate …</t>
  </si>
  <si>
    <t>The character "/" is a slash, not a backwards slash.  I confirmed this is stated as a slash on the ISCN web site</t>
  </si>
  <si>
    <t>56</t>
  </si>
  <si>
    <t>In this approach, the existing Pharmacogenomics panel and child panel(s) would remain the same as in the first ballot except we have removed the cross-linking variable and the strong dependency on the numbering of OBX-4s.</t>
  </si>
  <si>
    <t>In this approach, the existing Pharmacogenomics panel and child panel(s) would remain the same as in prior recommendations except we have removed the cross-linking variable and the strong dependency on the numbering of OBX-4s.</t>
  </si>
  <si>
    <t>don't reference prior ballots.  Referencing a prior verson of the IG might be better.  Could remove the reference completely.</t>
  </si>
  <si>
    <t>94</t>
  </si>
  <si>
    <t>197</t>
  </si>
  <si>
    <t>Table 5-1, row label A.11
… backwards slash (/) …</t>
  </si>
  <si>
    <t>Table 5-1, row label A.11
… slash (/) …</t>
  </si>
  <si>
    <t>Condition Predicate: If CWE_01.3 (Name of Coding System) is not an HL7 defined table or user defined.</t>
  </si>
  <si>
    <t>Condition Predicate: If CWE_01.3 (Name of Coding System) is present and is not an HL7 defined table or user defined.</t>
  </si>
  <si>
    <t>If CWE_01.3 is not present, the version ID should not be populated
This should be fixed in the other CWE flavors, as well</t>
  </si>
  <si>
    <t>CWE_01.8 should have the same Usage and Comment (predicate) as CWE_01.7
This should be fixed in the other CWE flavors, as well</t>
  </si>
  <si>
    <t>Lori Dieterle</t>
  </si>
  <si>
    <t>Kaiser Permanente</t>
  </si>
  <si>
    <r>
      <t>The LOINC Newborn screening panel - American Health Information Community (AHIC) (LOINC code 54089-8), includes all of the conditions and variables that could be reported by any state is described in Table 15-1. NDBS LOINC Panel Requirements</t>
    </r>
    <r>
      <rPr>
        <sz val="10"/>
        <color indexed="17"/>
        <rFont val="Times New Roman"/>
        <family val="1"/>
      </rPr>
      <t>Error! Reference source not found.</t>
    </r>
    <r>
      <rPr>
        <sz val="10"/>
        <rFont val="Times New Roman"/>
        <family val="1"/>
      </rPr>
      <t>. It should be used as a master template from which each state NDBS program may select the items it uses, based on the screening tests it performs and its reporting policies. The full panel, with comprehensive details, is available at: http://s.details.loinc.org/LOINC/54089-8.html?sections=Comprehensive</t>
    </r>
  </si>
  <si>
    <t>Correct Error reference message</t>
  </si>
  <si>
    <t>320</t>
  </si>
  <si>
    <t>16 NDBS MATERIAL FOR BALLOT REVIEWERS</t>
  </si>
  <si>
    <t>Since Section 16 is identified as Material for Ballot Reviewers, what is intent, e.g. will it be removed  prior to publication or perhaps retained as appendix offering guidance?</t>
  </si>
  <si>
    <r>
      <t xml:space="preserve">16 NDBS MATERIAL FOR BALLOT REVIEWERS
...
In order to preserve the grouping, the disease labels and the specimen information </t>
    </r>
    <r>
      <rPr>
        <b/>
        <sz val="10"/>
        <color indexed="17"/>
        <rFont val="Times New Roman"/>
        <family val="1"/>
      </rPr>
      <t>the group</t>
    </r>
    <r>
      <rPr>
        <sz val="10"/>
        <rFont val="Times New Roman"/>
        <family val="1"/>
      </rPr>
      <t xml:space="preserve"> considered the following options and suggests option 2 as the most appropriate for the overall LRI use case and the LOINC table is described with this choice in mind:</t>
    </r>
  </si>
  <si>
    <t xml:space="preserve">This may not be an issue if this "Ballot Reviewers" section is removed prior to publication, however if retained, Quest Diagnostics perfers option 1; which 'group'  suggestion is referenced here?  Clarify source of suggestion and clarify subject to trading partner agreement.
When was the vote taken by the US Lab Realm Work Group? </t>
  </si>
  <si>
    <t>1.4.11 TEXT ENTRIES AND ALLOWED ESCAPE CHARACTERS [pull the usage notes from FT, ST, et al together here.]</t>
  </si>
  <si>
    <t>Text in [ ] is yellow highlighted, appears this section not yet edited as described</t>
  </si>
  <si>
    <t>9.2 CWE – Coded With Exceptions
ADD INFO ON CONTEXT OF “DISPLAY”, E.G., PRIMARY CONSIDERATION IS WHERE CWE IS CONVEYING RESULTS VS ERROR CODES?</t>
  </si>
  <si>
    <t>Should sentence in caps be removed?  Is this editorial note?</t>
  </si>
  <si>
    <t>Table of Contents</t>
  </si>
  <si>
    <t>xv</t>
  </si>
  <si>
    <t>9.11 FT – FORMATTED TEXT DATA
9.20 ST – STRING DATA
9.22 TX – TEXT DATA</t>
  </si>
  <si>
    <t>Remove yellow highlighs prior to publication</t>
  </si>
  <si>
    <t>Various</t>
  </si>
  <si>
    <t>8.9 … Conformance Statements: LAB_FRU Profile
Conformance Statements for LRI_Common_Component</t>
  </si>
  <si>
    <t>Remove LRI-44 and LRI-45 prior to publichation?  They are in red text and strikethrough font.  Also applies to LRI-58-LRI-70</t>
  </si>
  <si>
    <t>212</t>
  </si>
  <si>
    <t>9.11 FT – Formatted Text Data</t>
  </si>
  <si>
    <t>216</t>
  </si>
  <si>
    <t>9.20 ST – String Data</t>
  </si>
  <si>
    <t>218</t>
  </si>
  <si>
    <t>9.22 TX – Text Data</t>
  </si>
  <si>
    <t>Freida Hall</t>
  </si>
  <si>
    <t>Quest Diagnostics</t>
  </si>
  <si>
    <t>The laboratory's LIS (results sender) transmits the results to the provider’s EHR-S (results receiver).</t>
  </si>
  <si>
    <t>The laboratory's LIS (results sender) transmits the results to the provider’s EHR-S (results receiver), and may send to copy-to providers.</t>
  </si>
  <si>
    <t>The LRI User Story [2.4] needs to be clearer that the LIS may be sending LRI messages to copy-to providers who possibly lack the regulatory context (discussed in the Use Case Assumptions and elsewhere) to which the ordering provider is privy.  The copy-to providers need to know this context in order to comply with multiple jurisdictional laws, and the only way that they can receive that information is if the ordering provider is able to convey those regulatory requirements in their Laboratory Orders so that the LIS can echo these forward to the authorized copy-to recipients the policies to which they are required to comply.  And it would likely also be useful if the LIS echoed these back to the ordering provider's EHR as it may not have been the system from which the provider submitted the order and also lack the regulatory context to prevent the provider from inadvertently breaching patient privacy.</t>
  </si>
  <si>
    <t xml:space="preserve">Appropriate security and transport protocols; patient identification methodology; requisition (order) identification methodology; consent; privacy and security procedures; coding, vocabulary and normalization standards have been agreed to by all relevant participants.
Legal and governance issues regarding data access authorizations, data ownership, and data use are in effect.
Established network and policy infrastructure to enable consistent, appropriate, and accurate information exchange across provider systems, data repositories and locator services. This includes, but is not limited to:..Methods to enforce data access authorization policies;
 Security and privacy policies, procedures and practices are commonly implemented to support acceptable levels of patient privacy and security; i.e. HIPAA, HITECH and EHR certification criteria.
</t>
  </si>
  <si>
    <t xml:space="preserve">The Use Case Assumptions [2.5] upon which the LRI IG is based include a laundry list of privacy, security, consent, authorization, access control, and regulatory compliance support being in place when in fact no such support is likely available for the use cases addressed by the IG outside of what LRI messages provide.   Without inclusion of the Access Restriction Segments [ARV] with standard HL7 Security Label Privacy Tags at the applicable levels in the ORU^R01^ORU_R01 Message and the Security element in the MSH Header, ordering and copy-to providers have no way of knowing whether the results they are authorized to receive are required to be specially protected or not.  
That is, unless they want to constantly be checking whether the information in those messages is governed by any of a myriad of state and federal privacy and research regulations, and further constrained by each patient's consent directive, assuming they know where to find these.  If the latter untenable activities constitute "support" for the LRI Use Case Assumptions, then the LRI should make this clear.
While there are multiple examples in which special protections need to be signaled as required or not (e.g., 42 CFR Part 2, Title 38 Section 7332 if the data is clearly covered, and multiple state laws preempting HIPAA) the most compelling example for LRI is likely the NDBS Use Case.  
While NDBS Use Case indicates that its primary focus is to "provide a framework for reporting results back to the facility that collected the specimen and gathered the associated data elements", it also indicates that: "It is assumed that the receiving system can receive lab results even if it is not aware of the request, as there is no assumption that the receiver provided the request for lab services." Receivers of the results "may include primary care physicians, birth hospitals, public health agencies, health information exchanges (HIEs), and vital records departments."  
If one puts this Use Case to the reality test, one finds that while many states do not give parents an option about either the collection or secondary use of their newborn's personally identifiable genetic information, and a few states permit parents to opt out of secondary use of this information, the NIH, which is one of the major funders of all research carried on in the US, now requires that parental informed consent, meeting the Common Law requirements for children, be obtained prior to any NIH funded researcher accessing NDBS biospecimen and associated health information.  In addition, once the newborn reaches majority, any further NIH funded research use of that individual's blood spot specimen or health information would require reconsenting that individual as an adult.  For more information see: NIH Preliminary Guidance Related to Informed Consent for Research on Dried Blood Spots Obtained Through Newborn Screening https://grants.nih.gov/grants/guide/notice-files/NOT-OD-15-127.html, and March of Dimes - Research Involving Newborn Blood Spots http://www.marchofdimes.org/materials/March-of-Dimes-NewbornBloodSpots-Paul_Amendment-Fact-Sheet-March-19-2015.pdf.
Reality Use Case:  As copy-to providers, a State Health Department and NDBS Biobank, which are located in a state that does permit a parent opt-out of secondary use and does support collection of NIH Common Rule compliant informed consent for secondary use, receive the LRI IG message with no confidentiality code [ORC-28 is prohibited for use in the LRI_NDBS_Component], and no MSH Security element with a standard code or ARV segment at the PID, PV1, or ORC Segment levels.  How are these copy-to providers to know whether they can allow any researcher to access any of the NDBS specimens or lab results they've collected?  This puts these entities in a double bind.  NDBS specimens and information is critical for secondary research.  However, given the amount of litigation in this area, these entities may very well be overly cautious about providing research access.  (For legal background, see http://bioethics.medicine.iu.edu/programs/other/predicter/legal-updates/newborn-blood-spot-banking/).  This result does not progress the purposes of the NDBS LRI Use Case.
The legal and regulatory context referenced should be evidence that the current LRI IG is lacking critical support need to even assert its Use Case Assumptions.  For that reason, LRI messages must be made capable of conveying regulatory context to the recipients and ordering providers if need be so that they are aware of any policies to which they must comply.  While the onus of ensuring that copy-to providers are authorized receivers lies with the ordering provider and not the LIS, if the LRI IG does not provide the means for ordering providers to convey the regulatory requirements to their own EHR Access Control Systems and to their authorized copy-to recipients, this IG will have failed to deliver on its own Use Cases.   
Recommend that OO WG and the authors of the LRI work with the Security and CBCC WGs to develop an approach to conveying HL7 Security Labels in V2 ARVs at the appropriate segments and in the MSH, BSH, and FSH Security element to support any LRI use cases where US realm privacy, security, and consent policies need to be conveyed to LRI recipients.  
</t>
  </si>
  <si>
    <t>The LRI_NDBS_Component provides a general set of specifications for an electronic NDBS laboratory results message. It does not identify, eliminate or override variations in state or local jurisdiction requirements for data collection, reporting, or protection of privacy and security of patient data. This profile seeks to establish a minimum threshold of common identifiers and reporting structure for NDBS screening data, and variations in local laws and practices may result in additional data requirements for NDBS screening.</t>
  </si>
  <si>
    <t xml:space="preserve">
</t>
  </si>
  <si>
    <t xml:space="preserve">If the need for supporting variations in privacy and consent requirements for NDBS patients is ubiquitous across the US due to the Newborn Screening Saves Lives Reauthorization Act (Public Law 113-240) and NIH Preliminary Guidance Related to Informed Consent for Research on Dried Blood Spots Obtained Through Newborn Screening https://grants.nih.gov/grants/guide/notice-files/NOT-OD-15-127.html, then the LRI and the LRI_NDBS_Component need to support conveyance of the pertinent consent information from the ordering provider via laboratory results sent back to the ordering provider and to any copy-to providers.   Recommend that OO WG and the authors of the LRI work with the Security and CBCC WGs to develop an approach to conveying HL7 Security Labels in V2 ARVs at the appropriate segments and in the MSH, BSH, and FSH Security element to support any LRI use cases where US realm privacy, security, and consent policies need to be conveyed to LRI recipients.
</t>
  </si>
  <si>
    <t>.</t>
  </si>
  <si>
    <t>10, 228</t>
  </si>
  <si>
    <t>We recommend to add Privacy &amp; Security standard references required to send LRI messages betwwen Lab and HER/Privider, the recommended standard are HL7 DS4P, HL7 Data access using FIHR, HL7 Consent Registry, etc.</t>
  </si>
  <si>
    <t>44,47</t>
  </si>
  <si>
    <t>We recommend to add Non-Human testing – 
Environment Test of Operation Theater – for example, Testing of soil, paint, equipment’s inside the operation theater
Animals testing - US Armed forces test Dogs, Horse and other animals in posession with the US Armed Forces</t>
  </si>
  <si>
    <t>44,47, 60, 65, 73, 74, 80, 81</t>
  </si>
  <si>
    <t>We recommend to add Non-Human Genetic testing – 
Oceanic Genomic test, 
Space Deberies testing for NASA 
Animals Genetic testing 
Plants Genetic Testing
Pathogen or Bacteria present in food particals - Pathogen Genetic Testing</t>
  </si>
  <si>
    <t>several pages</t>
  </si>
  <si>
    <t>We recommend to add Pathology Testin  –
for example Autopsy of dead body, 
Cancer or Tumor testing after surgery
Pathology testing of non-humans like dogs
Pathology testing of dead babies</t>
  </si>
  <si>
    <t>260, 120, 110 several pages</t>
  </si>
  <si>
    <t>We recommend to add Use Case for Precision Medicine Genetic Lab Testing –
• Interoperability between Genetic Lab to Provider 
• Interoperability between Genetic Lab to to NIH 
t• Interoperability between Genetic Lab to FDA for PharmacoGenomics</t>
  </si>
  <si>
    <t>several pages in Clinical Genetic Testing module</t>
  </si>
  <si>
    <t>We recommend to add several Genetic Testing modalities like
- Authopagy
- Recycling of Cells
- Geneotype to Phenotype mapping
- Genotype to Protein or Enzyme mapping</t>
  </si>
  <si>
    <t>It will be good to add analyze/capture Gene Repair and or Gene Mutations</t>
  </si>
  <si>
    <t>It will be good to add Pharmacogenomics Targeted Test (e.g. metabolism or efficacy)
Deletion/duplication analysis 
Targeted variant analysis 
Sequence analysis of the entire coding region 
Mutation scanning of the entire coding region 
Sequence analysis of select exons</t>
  </si>
  <si>
    <t>We recommend distinguish HGNC gene codes from NCBI gene codes with separate and distinct coding systems</t>
  </si>
  <si>
    <t>Please add examples for Pharmacogenomics Test and Response - We also forsee a Vocabulary Gap for the following:
Coumarin/Warfarin resistance due to CYP2C9 variants
Warfarin sensitivity 
Coumarin resistance 
CYP2C9 6 variants 
Warfarin Sensitivity
CYP2C9 and VKORC1, 3 Mutations 
Warfarin Panel
Genetic Study of Warfarin Pharmacogenetics
Cytochrome P450 2C9, CYP2C9 - 2 Variants
Pharmacogenetic panel
Warfarin response
Cytochrome P450 genotyping
iGene Pharmacogenomics Panel
Susceptibility to warfarin (CYP2C9 and VKORC1 genes)
aCGH Deletion/Duplication Analysis
VKORC1 Sequencing</t>
  </si>
  <si>
    <t>We recommend to add Precision Medicine testing for Drug Discovery 
- Recommend to add Clinical Traial Drug Discovary interoperability between NIH/NCI and Pharmalogic/ Drug Manufacturer and Providers who participate in the clinical trial</t>
  </si>
  <si>
    <t>Christopher Hills</t>
  </si>
  <si>
    <t>DoD/VA Interagency Interoperability Office</t>
  </si>
  <si>
    <t>192</t>
  </si>
  <si>
    <t>The receiver shall not concatenate separate NTEs in any way that displays any part of multiple NTEs on the same line; see the EHR-S FR Implementation Guide.</t>
  </si>
  <si>
    <t>The sender shall not require the receiver to concatenate separate NTEs in any way that displays any part of multiple NTEs on the same line; see the EHR-S FR Implementation Guide.</t>
  </si>
  <si>
    <t xml:space="preserve">The reference to the EHR-S FR suggests a behavior, or functional requirement of the EHR, which in the PH use case could be a sender, not the receiver. As defined in the scope under the PH use case, the receiver is defined as the PH disease surveillance system. This is a bit confusing. </t>
  </si>
  <si>
    <t>Acknowledgements, Copyrights, and Notes to Reviewers</t>
  </si>
  <si>
    <t>page 8 in PDF reader, viii</t>
  </si>
  <si>
    <t>In this version of LRI the datatype flavor CWE_CRO is no longer used in OBX-5. Instead LRI guide uses the CWE_01 datatype flavor. The differences between CRO and CWE_01 are the usage in CWE_7 and *, which are now C(RE/X) instead of O and most notably CWE.9, .....</t>
  </si>
  <si>
    <t>In this version of LRI the datatype flavor CWE_CRO is no longer used in OBX-5. Instead LRI guide uses the CWE_01 datatype flavor. The differences between CRO and CWE_01 are the usage in CWE.7 and CWE.8, which are now C(RE/X) instead of O and most notably CWE.9, .....</t>
  </si>
  <si>
    <t xml:space="preserve">I believe the star (*) should be CWE_8. Also, it looks like the underscore and period are being used interchangeably. Should CWE_7 actually be CWE.7? It makes it more confusing when the flavors are notated the same as the components of the data types. </t>
  </si>
  <si>
    <t>3</t>
  </si>
  <si>
    <t>40</t>
  </si>
  <si>
    <t>3.1 Message Requirements
This implementation guide defines components that are combined into profiles to define specific conformance requirements that must be combined to create a valid Profile for a particular transaction. As of this version a valid profile for this use case consists of a minimum of four components:
1. LRI_Common_Component
2. LRI_GU_Component
3. LAB_RU_Component
4. LRI_PH_Component – Public Health Reporting</t>
  </si>
  <si>
    <t>3.1 Message Requirements
This implementation guide defines components that are combined into profiles to define specific conformance requirements that must be combined to create a valid Profile for a particular transaction. As of this version a valid profile for this use case consists of a minimum of four components:
1. LRI_Common_Component
2. LRI_GU_Component
3. LAB_FRU_Component
4. LAB_PRU_Component
5. LRI_PH_Component – Public Health Reporting</t>
  </si>
  <si>
    <t xml:space="preserve">In the PH use case, Lab_RU is referenced. However, Lab_RU is not defined elsewhere in the guide. Rather, Lab_FRU and Lab_PRU are defined. We suggest that Lab_RU be replaced with both Lab_FRU AND Lab_PRU. </t>
  </si>
  <si>
    <t>Laboratory results for individual living subjects (persons and animals).</t>
  </si>
  <si>
    <t>Laboratory results for individual living subjects (persons and animals) as well as the subsequent results from the testing on the associated isolates.</t>
  </si>
  <si>
    <t xml:space="preserve">Is the reference to 'animal' including bacteria? For example, would the testing of PFGE patterns on a salmonella isolate be included in scope? We would assume that since antimicrobial resistance testing is in scope, that this would also be in scope. That said, we wonder if this statement shouldn't be reworded to reflect the inclusion of testing on an isolate resulting from testing on specimens taken from living subjects.  </t>
  </si>
  <si>
    <t>Laboratory results for individual once living (persons and animals).</t>
  </si>
  <si>
    <t xml:space="preserve">In the event that an animal is being tested for rabies, typically the specimen is collected after the animal has been euthanized. That specimen is usually collected from the subjects brain. Assuming that the inclusion of animals in this guide was to allow for rabies testing, then you will likely need to edit this statement to allow for testing from dead subjects. Since in the out of scope section, non-living is referenced as water, food, air, it is assumed that living indicates that the subject was ONCE living; living at some point. </t>
  </si>
  <si>
    <t>41</t>
  </si>
  <si>
    <t>Reporting of results from laboratory to laboratory.</t>
  </si>
  <si>
    <t>Reporting of results from laboratory to laboratory, unless one laboratory assumes the role of an ordering facility.</t>
  </si>
  <si>
    <t xml:space="preserve">If a PH lab submits an order to CDC for further testing, we would expect that this implementation guide could be used to report back the results to the PH laboratory who ordered the test. It is assumed that this statement didn't prohibit this use case, however it was unclear. </t>
  </si>
  <si>
    <t>See figure 3.1, information on the ACK, MSA values, and the Figure 3.1 title. 
Figure 3-1. Sequence Diagram for Laboratory Result with Acknowledgement – messages rejected</t>
  </si>
  <si>
    <t>Figure 3-1. Sequence Diagram for Laboratory Result with Acknowledgement.</t>
  </si>
  <si>
    <t>The diagram is showing the various MSA values permitted in the ACK. It isn't specific for a rejection.. Either limit the MSA values to that of a rejection, or remove the tag from the Figure title below (messages rejected).</t>
  </si>
  <si>
    <t>See figure 3.1, information on the ACK, MSA values.
MSA-1= CA, CE, or CRI</t>
  </si>
  <si>
    <t>MSA-1= CA, CE, or CR</t>
  </si>
  <si>
    <t>CRI should be changed to CR.</t>
  </si>
  <si>
    <t>42</t>
  </si>
  <si>
    <t>The LRI_PH_Component Receiver either accepts (MSA-1=CA), rejects (MSA-1 = CR) , or errors the message (MSA-1= CR).</t>
  </si>
  <si>
    <t>The LRI_PH_Component Receiver either accepts (MSA-1=CA), rejects (MSA-1 = CR) , or errors the message (MSA-1= CE).</t>
  </si>
  <si>
    <t xml:space="preserve">CR is listed for both rejections and errors. </t>
  </si>
  <si>
    <t>The sequence begins with the Lab Results Sender transmitting an ORU^R01^ORU_R01 message (ORC-1=RE) to the LRI_PH_Component Receiver (1.0). The message is either Preliminary (OBR-25=P), Final (OBR-25=F), Corrected (OBR-25=C), or No Results Available (OBR-25=X).
Upon receipt of the message, an acknowledgement is sent by the LRI_PH_Component Receiver to the Lab Result Sender using the ACK^R01^ACK message type (1.1)</t>
  </si>
  <si>
    <t>The sequence begins with the Lab Results Sender transmitting an ORU^R01^ORU_R01 message (ORC-1=RE) to the LRI_PH_Component Receiver. The message is either Preliminary (OBR-25=P), Final (OBR-25=F), Corrected (OBR-25=C), or No Results Available (OBR-25=X).
Upon receipt of the message, an acknowledgement is sent by the LRI_PH_Component Receiver to the Lab Result Sender using the ACK^R01^ACK message type.</t>
  </si>
  <si>
    <t xml:space="preserve">It isn't clear what the (1.0) and the (1.1) are referencing. I may have missed the explanation, but if it isn't there, please either explain the reference or remove the characters. Its a bit confusing. Also please add a period at the end of the second sentence. 
Another example is included later on page 42 in the text below the Figure 3.2 title. In one sentence (1.0) is used for the lab receiver, but in the next it isn't. </t>
  </si>
  <si>
    <t>43</t>
  </si>
  <si>
    <t>Upon receipt of the message, a single acknowledgement is sent by the LRI_PH_Component Receiver to the Lab Result Sender for the batch message using the ACK^R01^ACK message type (2.1) .</t>
  </si>
  <si>
    <t>Upon receipt of the batch, a single acknowledgement is sent by the LRI_PH_Component Receiver to the Lab Result Sender for the batch message using the ACK^R01^ACK message type (2.1) .</t>
  </si>
  <si>
    <t xml:space="preserve">Is this diagram displaying the acknowledgement of a batch, of a message, or of both? The second statement (in existing wording) is a bit confusing. IF we are acknowledging the Batch itself and not any of the messages within (if there were any) then the statement should be worded as "Upon receipt of the batch, a single acknowledgement is sent by the...". However I am not sure if that was your intention. If however we are transferring a batch of acknowledgements, then it should read "Upon receipt of a batch, a series of acknowledgements will be batched and sent...". </t>
  </si>
  <si>
    <t xml:space="preserve">In Public Health we are seeing an increased need for a standard to communicate whole genome sequencing data and other genetic information for isolates of organisms grown from specimens collected from human subjects. Does the PH Profile support the communication of genetic results, including those as defined in the GC Profile? </t>
  </si>
  <si>
    <t xml:space="preserve">In Public Health we are seeing an increased need for a standard to communicate whole genome sequencing data for isolates of organisms grown from specimens collected from human subjects. According to the guide, communication of whole genome sequence data is considered in scope. However, non-human genetic studies are not. Does/Could the current content lead to a solution for the described use case? </t>
  </si>
  <si>
    <t>Within an instance of a V2 Message, the values OBX-5 and OBX-4 (taken as a pair) should be unique across all of the OBX’s within that message.</t>
  </si>
  <si>
    <t>Within an instance of a V2 Message, the values OBX-3 and OBX-4 (taken as a pair) should be unique across all of the OBX’s within that message.</t>
  </si>
  <si>
    <t xml:space="preserve">I believe OBX-5 in the existing wording should really be OBX-3. </t>
  </si>
  <si>
    <t> LRI-NB-xxx – the component declares behaviors and constraints that apply specifically to newborn results.
 LRI-NDBS-xxx – the component declares behaviors and constraint that apply specifically to newborn dried blood spot results.</t>
  </si>
  <si>
    <t>Assuming that the LRI_NB is a superset of constraints associated with the LRI_NDBS, it would be helpful to include the relationship between these two profiles in the profile descriptions to clarify. IS the LRI_NB the profile for all newborn screening testing other than the newborn dried blood spot results? It isn't clear; and found all throughout the guide.</t>
  </si>
  <si>
    <t>115</t>
  </si>
  <si>
    <t>Figure 6.1 in section 6.2
In the diagram, the LAB_FRU and LAB_FRN are in green</t>
  </si>
  <si>
    <t>Figure 6.1 in section 6.2
In the diagram, LAB_PRU and LAB_PRN should be in green.</t>
  </si>
  <si>
    <t xml:space="preserve">Figure 6.1 in section 6.2
In the diagram, the green LAB_FRU and LAB_FRN should be labeled as LAB_PRU and LAB_PRN. </t>
  </si>
  <si>
    <t>Figure 6.1 in section 6.2
LRI_NDBS_Component and the LRI_CG are missing.</t>
  </si>
  <si>
    <t>Figure 6.1 in section 6.2
LRI_NDBS_Component and the LRI_CG are included.</t>
  </si>
  <si>
    <t xml:space="preserve">Figure 6.1 in section 6.2
LRI_NDBS_Component and the LRI_CG are missing. We think they should be included. </t>
  </si>
  <si>
    <t>7</t>
  </si>
  <si>
    <t>121</t>
  </si>
  <si>
    <t>In the SFT segment portion of table of 7.1, the comment includes: "LRI_NDBS_Component Usage: ‘X’"</t>
  </si>
  <si>
    <t>LRI_NDBS_Component Usage: ‘O’</t>
  </si>
  <si>
    <t xml:space="preserve">SFT segment is listed as X for the LRI_NDBS profile component.  We think this is too strong and changing it to O should be considered. Why would this be X for NDBS but O for NB? </t>
  </si>
  <si>
    <t>123</t>
  </si>
  <si>
    <t>The notes and comment (NTE) segment may carry comments related to the result being reported in the OBX segment.</t>
  </si>
  <si>
    <t>The notes and comment (NTE) segment may carry comments related to the result being reported in the OBX segment (but not the result itself).</t>
  </si>
  <si>
    <t xml:space="preserve">Additional direction should be included to state that the OBX NTE should not be used to convey the result itself if not properly documented in the OBX at minimum, nor a previously sent result. All result information should be in the OBX and not in the NTE. </t>
  </si>
  <si>
    <t>Specimen Begin Usage= RE</t>
  </si>
  <si>
    <t>Specimen Begin Usage= Varies</t>
  </si>
  <si>
    <t xml:space="preserve">Notation should be consistent. Sometimes Varies is used for the Usage and other times it is not. For Specimen Begin, the comments suggest that the Usage Varies. It is currently listed as RE. </t>
  </si>
  <si>
    <t>NA</t>
  </si>
  <si>
    <t xml:space="preserve">Ask at Order entry should be findable in the table of contents. Its understood the reader would need to reference the LOI guide, BUT there should be a reference point the reader back to LOI and it should be searchable in the table of contents and not buried in usage notes and segment descriptions. Please add to the Table of contents and then include the location to its discussion from LOI. </t>
  </si>
  <si>
    <t>125</t>
  </si>
  <si>
    <t>There are two kinds of Acknowledgement messages in use in the LRI guide – the Accept Acknowledgement and the Application Acknowledgement – both use the same message structure.
They can be differentiated by the value used in MSA-1: Accept Acknowledgments will use “CA” or “CR”, while Application Acknowledgments will use “AA”, AR” or “AE”.</t>
  </si>
  <si>
    <t xml:space="preserve">The existing wording is not consistent with the information and diagrams presented in Chapter 3 Section 6. 
1) First, 3.6 suggests the use of only Accept Acks, where as 7.3 suggests the usage of Accept and Application Acks. 
2) For the Accept Acts, CE is included in the allowable values in 3.6. However here, only CA and CR are permitted. 
You see the same in 7.3.1.1
Which is it? Either 3.6 needs to be corrected, or 7.3 needs to be corrected. </t>
  </si>
  <si>
    <t>126</t>
  </si>
  <si>
    <t>In the LRI result message (ORU^R01) as well as in the Application Acknowledgement message (ACK^R01), for any non-batch transmission method, the MSH-15 (Accept Acknowledgment Type) is valued “AL” and each receiving system along a communication route (Node) must respond appropriately to the system which sent the transaction to it by synchronously returning an Accept Acknowledgement of either “CA” or “CR” to the immediately preceding sender.</t>
  </si>
  <si>
    <t>In the LRI result message (ORU^R01) as well as in the Accept Acknowledgement message (ACK^R01), for any non-batch transmission method, the MSH-15 (Accept Acknowledgment Type) is valued “AL” and each receiving system along a communication route (Node) must respond appropriately to the system which sent the transaction to it by synchronously returning an Accept Acknowledgement of either “CA” or “CR” to the immediately preceding sender.</t>
  </si>
  <si>
    <t>The existing wording references an Application Ack, but it should reference an Accept ack.</t>
  </si>
  <si>
    <t>The numbers for R = Result indicate the step in the respective flow. For example the step marked R2 indicates that for the flow of the Result message – the solid green arrow labeled ORU and its related Access ACK, the dotted black arrow between Gateway 2 and Gateway 1 – would be step 2.</t>
  </si>
  <si>
    <t>The numbers for R = Result indicate the step in the respective flow. For example the step marked R2 indicates that for the flow of the Result message – the solid green arrow labeled ORU and its related Accept ACK, the dotted black arrow between Gateway 2 and Gateway 1 – would be step 2.</t>
  </si>
  <si>
    <t>The existing wording references an Access Ack but it should reference an Accept Ack.</t>
  </si>
  <si>
    <t>How does the LRI_PH_component, handle application acks when there are multiple receiving applications? For example, PH receives an ELR message containing results that individually go to multiple surveillance systems. Would each surveillance system generate its own Application Ack? If those application Acks differ, for example one is a reject (AR) and the other is an accept (AA), what is the expectation for the original sender (receiver of the acks). Is this the use case with this issue?</t>
  </si>
  <si>
    <t>130</t>
  </si>
  <si>
    <t>Nothing is listed</t>
  </si>
  <si>
    <t>Should read:
Field separator: |
Encoding Characters: ^~\&amp;#</t>
  </si>
  <si>
    <t>In table 8.1, The Field Separator and the Encoding Characters should be listed in the Description/Comments field of the MSH table to minimize confusion  of what should be in these fields.</t>
  </si>
  <si>
    <t>132</t>
  </si>
  <si>
    <t>The MSH section in the Segment and Field Description section is a strange place to put this information. Shouldn't this be found in Chapter 6 where profiles are defined and discussed? We suggest moving this information to that section and possibly including a reference to Section 6 with the MSH information following table 8.1.</t>
  </si>
  <si>
    <t>90</t>
  </si>
  <si>
    <t xml:space="preserve">OBR 13 Relevant clinical Information
Constrained to indicate Fasting only. 
</t>
  </si>
  <si>
    <t xml:space="preserve">Where would one expect to communicate other relevant clinical information not constrained to the Fasting? </t>
  </si>
  <si>
    <t>No SNAPSHOT examples included.</t>
  </si>
  <si>
    <t>SNAPSHOT Example: 
No SNAPSHOT: Original message includes 1 OBX. A second observation is made and sent in an updated message. 
Original Message:
OBR ...
OBX 1
SPM …
Update Message:
OBR …
OBX 2
SPM …
SNAPSHOT: Original message includes 1 OBX. A second observation is made and sent with the first observation in an updated message. 
Original Message:
OBR ...
OBX 1
SPM …
Update Message:
OBR …
OBX 1
OBX 2
SPM ...</t>
  </si>
  <si>
    <t xml:space="preserve">There is a LOT of confusion when it comes to snapshot. While I think the text provided is clear, I think it would be helpful to include a basic or rudimentary example of when snapshot mode is invoked, and not invoked so people can see the difference. 
People also get this mixed up with Observation result status. It might also be worth including a statement that this concept is related but independent of observation status. </t>
  </si>
  <si>
    <t>Erin Holt Coyne</t>
  </si>
  <si>
    <t>TN Dept of Health</t>
  </si>
  <si>
    <t>[pull the usage notes from FT, ST, et al together here.]</t>
  </si>
  <si>
    <t>Obviously, there is important text missing from this section.</t>
  </si>
  <si>
    <t>Secondary use of laboratory data (i.e., public health or bio surveillance uses of the reported aboratory results).</t>
  </si>
  <si>
    <t>Secondary use of laboratory data  (i.e., public health or bio surveillance uses of the reported aboratory results) except as specifically identified in this implementation guide.</t>
  </si>
  <si>
    <t xml:space="preserve">Since reporting of laboratory results to public health (a secondary use of lab data) is now being folded into LRI, this statement about secondary use of lab data being out of scope is no longer valid. I've proposed a modification to make clear that secondary use as identified in the IG are not out of scope. </t>
  </si>
  <si>
    <t>This section outlines an algorithm for populating OBX-4 using a dot notation that is intened as an alternate mechanism in place of ustilizing parent/child result linking. Unfortunatly, because of the adoption of the new 2.8.2 OG data type for OBX-4, the algorithm is outdated since it is based on the assumption that OBX-4 is only a string, which is no longer the case. The algorithm needs to be updated to reflect the new data structure used by the OG data type and reconcile dot notation with the now required group, sequence and identifier components of the OG data type.</t>
  </si>
  <si>
    <t>With the introduction of an altenate mechanism to linking parent/child results, the IG now needs a clear mechanism for identifying which mechanism is in use in a particular message. I believe new profiles need to be introduced that allow message sen ders to decalre which style is being used so message processors can predictably process these messages. A sp[ecific profile should be added for the dot notation, wth clear rules on use and appropriate message/segment/data type constraints, along with a separate profile for the exiswting parent/child linking detailed in a similar fashion. This will enable implementers to clearly declare and uderstand which approach they are using.</t>
  </si>
  <si>
    <t>7.1 ORU^R01^ORU_R01</t>
  </si>
  <si>
    <t>[
VISIT Begin
Varies
Varies
LRI_NDBS_Component Usage: ‘X’
LRI_PH_Component Usage: ‘RE’; Cardinality: [0..1]
Usage for all other components: ‘O’</t>
  </si>
  <si>
    <r>
      <t xml:space="preserve">[
VISIT Begin
Varies
Varies
LRI_NDBS_Component Usage: ‘X’
</t>
    </r>
    <r>
      <rPr>
        <b/>
        <sz val="10"/>
        <rFont val="Times New Roman"/>
        <family val="1"/>
      </rPr>
      <t>LRI_PH_Component Usage: ‘C(R/RE)’; Cardinality: [0..1]</t>
    </r>
    <r>
      <rPr>
        <sz val="10"/>
        <rFont val="Times New Roman"/>
        <family val="1"/>
      </rPr>
      <t xml:space="preserve">
Usage for all other components: ‘O’</t>
    </r>
  </si>
  <si>
    <t>The Visti Group should be tightened to be conditional required with a condition predicate related to whether or not the result is originating from a Healthcare Facility that also reports to the National Healthcare Safety Netowrk. This is a critical part of tying a patient location to the laboratory result. this requirement only applies to those healthcare facilities that report to NHSN. These locations include virtually all hospitals in the US. This is not intended to require this patient location information for ambulatory patients.</t>
  </si>
  <si>
    <t>8.7 PV1 – Patient Visit Information</t>
  </si>
  <si>
    <t>Sequece 3</t>
  </si>
  <si>
    <t>Assigned Patient Location    O</t>
  </si>
  <si>
    <t>Assigned Patient Location    C(R/0)</t>
  </si>
  <si>
    <t>For the LRI_PH profile, Patient location information related to AST l;aboratory results for patients in healthcare facilites needs to be required for alignment with NHSN Antibiotic Use and Resistance Reporting. In particular, the unambiguous identification of the specirfic healthcare facility the patient is located as well as the type of patient loction in that facility is required. This requirement applies only to patients in heallthcare facilites and not the broader ambulatory patient population.</t>
  </si>
  <si>
    <t>8.12 SPM – Specimen Segment</t>
  </si>
  <si>
    <t>Sequence 4</t>
  </si>
  <si>
    <t>Specimen Type</t>
  </si>
  <si>
    <t xml:space="preserve">For the LRI_PH profile, better alignment between the NHSN specimen type vocabulary (Value Set: NHSNSpecimenTypeCode urn:oid:2.16.840.1.114222.4.11.3249 Code System: SNOMED CT 2.16.840.1.113883.6.96) and valuees allowed for the LRI_PH profile. At a minimum, the LRI_PH profile should disallow anything but SNOMED. </t>
  </si>
  <si>
    <t>Where a SNOMED CT code is available, SNOMED CT SHALL be used for coded reportable laboratory results using CWE with the CWE_01 data type flavor; in OBX-5.</t>
  </si>
  <si>
    <t>This should be tightened just require use of SNOMED CT fort all organism identification. With the US SNOMED extension in place, there is no longer an excuse for not having organism identifiers even for newly emerging pathogens. In addition, the NHSN Pathogen value set (Value Set: NHSNPathogenCode urn:oid:2.16.840.1.113883.13.16 Code System: SNOMED CT 2.16.840.1.113883.6.96 or cdcNHSN 2.16.840.1.113883.6.277) needs to be better aaligned with a yet to be determined value set for LRI_PH reporting of pathogens. Both the LRI_PH profile and NHSN Pathogen value sets need to be aligned on SNOMED.</t>
  </si>
  <si>
    <t>NDBS LOINC Panel RequirementsError! Reference source not found.</t>
  </si>
  <si>
    <t>Need to correct broken reference</t>
  </si>
  <si>
    <t>Austin Kreisler</t>
  </si>
  <si>
    <t>Leidos, Inc.</t>
  </si>
  <si>
    <t>Acknowledgments, Copyrights, Notes for Reviers</t>
  </si>
  <si>
    <t>LRI_NDBS_Component</t>
  </si>
  <si>
    <t>Q1</t>
  </si>
  <si>
    <t xml:space="preserve">It seems unnecessary to send back the 20 additional data elements since they were originally provided as part of the order and can be found elsewhere. </t>
  </si>
  <si>
    <t>268</t>
  </si>
  <si>
    <t>Appear to be missing LOINCs for the following ratios: Glutamate/Citrulline (Gln/Cit) and Glutamine/Citrulline (Glu/Cit)</t>
  </si>
  <si>
    <t>Missing LOINCs for the following 2nd tier testing analytes: Methylcitric acid, homocysteine, and methylmalonic acid</t>
  </si>
  <si>
    <t>Consider need for addition of mutations in the following conditions: CAH (CYP21A2 gene mtuations found); Galactosemia (GALT gene mutations found), MCAD (ACADM gene mutations), MSUD, LCHAD, VLCAD, Krabbe, XALD, Pompe, etc.</t>
  </si>
  <si>
    <t>270</t>
  </si>
  <si>
    <t>57718-9</t>
  </si>
  <si>
    <t>Would need the following added to the Answer List: Demographic Mismatch (e.g., specimen may be from different individual than listed on the card. This happens if two different individuals are listed on the card) and Expired Card (e.g., specimen was submitted on a card that is expired).</t>
  </si>
  <si>
    <t>278</t>
  </si>
  <si>
    <t>62317-3</t>
  </si>
  <si>
    <t>Consider addition of Time of last blood product tranfusion as well (e.g., specimen could be collected on same date as last transfusion, but still be before transfusion)</t>
  </si>
  <si>
    <t>62329-8</t>
  </si>
  <si>
    <t>Consider calling this the Collection Hospital instead of Birth Hospital.</t>
  </si>
  <si>
    <t>62320-7</t>
  </si>
  <si>
    <t>Some states report Cq values or MoMs - make sure this is captured.</t>
  </si>
  <si>
    <t>276</t>
  </si>
  <si>
    <t>57712-2</t>
  </si>
  <si>
    <t>Answer List does not correspond with ONC Standard's Advisory. Recommend using LOINC 63504-5 and Answer List LL11069-5 which the ISA uses for mother's education.</t>
  </si>
  <si>
    <t>A-A</t>
  </si>
  <si>
    <t>Since Option 3 is not supported by LRI, it is off the table for most of our facilities. As a program, we would prefer to go with Option 1 or 2, likely 2.</t>
  </si>
  <si>
    <t>Amy Gaviglio</t>
  </si>
  <si>
    <t>Minnesota Department of Health</t>
  </si>
  <si>
    <t>101</t>
  </si>
  <si>
    <t>Genomic source class [Type]</t>
  </si>
  <si>
    <t>Please provide a definition for the concept that is represented by this data element.  The text mentions other background information regarding when it is reported, whether codes will be available, level of coarseness, whether there are associated interpretations below, and the example, but not the actual meaning (sematics) of the concept being represented.  This element appears in the context of "variables that define a discrete variant", which initially suggests variant type (such as silent, missense, nonsense, etc.).  However, it is called "genomic source class", which suggests either tissue source per body location, individual person source, or developmental stage ("fetal" also appears in the list of possible values), all three of which are inconsistent with the initially suggested idea.  In the list of possible values, "germline" is listed, which suggests it regards whether the variant was inherited or else whether it is a germline mutation vs. somatic mutation, both of which are inconsistent with all of the previous four ideas.  The list of values then includes "somatic", which suggests whether the specimen was of a somatic cell vs. germ cell, which is inconsistent with all of the previous six ideas.  The list of values also includes "de novo", which suggests whether or not it was a de novo mutation, which is inconsistent with all of the previous seven ideas.  Hence, it is not clear which of these seven ideas, if any, is intended as the meaning of this data element.  Therefore, the specific definition needs to be stated for clarity, please.</t>
  </si>
  <si>
    <t>Provide a definition for genomic source class</t>
  </si>
  <si>
    <t>[0..1]</t>
  </si>
  <si>
    <t>The cardinality is given as [0..1]; however, it is possible that a variant would fall into more than one of the given categories.  For example, a variation could be both germline and de novo.  Please insert an explanation of why a maximum of only one value is allowed.  Please also specify what the precedence rules are for which value to use if mulitple ones apply.</t>
  </si>
  <si>
    <t>Specify the precedence rules for how to deal with the cardinality constraint on genomic source class</t>
  </si>
  <si>
    <t>102</t>
  </si>
  <si>
    <t>Provides a coarse overall interpretation of the results reported.</t>
  </si>
  <si>
    <t>It is not clear how merely listing the genomic source class is somehow tantamount to a coarse overall interpretation.  Please explain how this supposed equivalence can be justified, and in what sense.</t>
  </si>
  <si>
    <t>Explain how the genomic source class is a coarse overall interpretation</t>
  </si>
  <si>
    <t>Perry Mar</t>
  </si>
  <si>
    <t>Notes to Balloters - LRI</t>
  </si>
  <si>
    <t>Preference for Common use case with listing only the variations for the components in the component specific section</t>
  </si>
  <si>
    <t xml:space="preserve">US Edition of SNOMED CT (http://www.ihtsdo.org/snomed-ct)  Referenced throughout as SNOMED_CT or SNOMED_CT_USL </t>
  </si>
  <si>
    <r>
      <t xml:space="preserve">US Edition of SNOMED CT (http://www.ihtsdo.org/snomed-ct)  - </t>
    </r>
    <r>
      <rPr>
        <strike/>
        <sz val="10"/>
        <color indexed="10"/>
        <rFont val="Times New Roman"/>
        <family val="1"/>
      </rPr>
      <t>R</t>
    </r>
    <r>
      <rPr>
        <sz val="10"/>
        <color indexed="10"/>
        <rFont val="Times New Roman"/>
        <family val="1"/>
      </rPr>
      <t>r</t>
    </r>
    <r>
      <rPr>
        <sz val="10"/>
        <rFont val="Times New Roman"/>
        <family val="1"/>
      </rPr>
      <t xml:space="preserve">eferenced throughout as SNOMED_CT or SNOMED_CT_USL </t>
    </r>
  </si>
  <si>
    <t>is not a separate bullet point, just explanatory - or drop  Referenced throughout as SNOMED_CT or SNOMED_CT_USL entirely</t>
  </si>
  <si>
    <t>30</t>
  </si>
  <si>
    <t xml:space="preserve"> “HL7 Version 2.5.1 Implementation Guide: S&amp;I Framework Laboratory Orders from EHR, DSTU Release 2 US Realm [HL7 Version 2.5.1: OML^O21] DSTU Ballot September 2014” available at http://www.hl7.org. </t>
  </si>
  <si>
    <t>update to current version of the LOI guide prior to publication</t>
  </si>
  <si>
    <t>where DTM is the data type and _1, _2, … indicates the flavor (note the base definitions are considered to be “0”).</t>
  </si>
  <si>
    <r>
      <t>where DTM is the data type and _</t>
    </r>
    <r>
      <rPr>
        <sz val="10"/>
        <color indexed="10"/>
        <rFont val="Times New Roman"/>
        <family val="1"/>
      </rPr>
      <t>0</t>
    </r>
    <r>
      <rPr>
        <sz val="10"/>
        <rFont val="Times New Roman"/>
        <family val="1"/>
      </rPr>
      <t>1, _</t>
    </r>
    <r>
      <rPr>
        <sz val="10"/>
        <color indexed="10"/>
        <rFont val="Times New Roman"/>
        <family val="1"/>
      </rPr>
      <t>0</t>
    </r>
    <r>
      <rPr>
        <sz val="10"/>
        <rFont val="Times New Roman"/>
        <family val="1"/>
      </rPr>
      <t>2, … indicates the flavor (note the base definitions are considered to be “</t>
    </r>
    <r>
      <rPr>
        <sz val="10"/>
        <color indexed="10"/>
        <rFont val="Times New Roman"/>
        <family val="1"/>
      </rPr>
      <t>0</t>
    </r>
    <r>
      <rPr>
        <sz val="10"/>
        <rFont val="Times New Roman"/>
        <family val="1"/>
      </rPr>
      <t>0”).</t>
    </r>
  </si>
  <si>
    <t xml:space="preserve">Note: this guide does NOT address coordination of use of updates between trading partners. See the Value Set Companion Guide for full details on how values sets are created, managed, and the scope and expectations for use. </t>
  </si>
  <si>
    <r>
      <t xml:space="preserve">Note: </t>
    </r>
    <r>
      <rPr>
        <strike/>
        <sz val="10"/>
        <color indexed="10"/>
        <rFont val="Times New Roman"/>
        <family val="1"/>
      </rPr>
      <t>t</t>
    </r>
    <r>
      <rPr>
        <sz val="10"/>
        <color indexed="10"/>
        <rFont val="Times New Roman"/>
        <family val="1"/>
      </rPr>
      <t>T</t>
    </r>
    <r>
      <rPr>
        <sz val="10"/>
        <rFont val="Times New Roman"/>
        <family val="1"/>
      </rPr>
      <t xml:space="preserve">his guide does NOT address coordination of use of updates between trading partners. See the Value Set Companion Guide for full details on how values sets are created, managed, and the scope and expectations for use. </t>
    </r>
  </si>
  <si>
    <t xml:space="preserve"> However, those profiles and profile components are strictly voluntary and shall be properly constrained against the base standard and the profiles and profile components defined in Section 0. </t>
  </si>
  <si>
    <r>
      <t xml:space="preserve"> However, those profiles and profile components are strictly voluntary and shall be properly constrained against the base standard and the profiles and profile components defined in Section </t>
    </r>
    <r>
      <rPr>
        <strike/>
        <sz val="10"/>
        <color indexed="10"/>
        <rFont val="Times New Roman"/>
        <family val="1"/>
      </rPr>
      <t>0</t>
    </r>
    <r>
      <rPr>
        <sz val="10"/>
        <color indexed="10"/>
        <rFont val="Times New Roman"/>
        <family val="1"/>
      </rPr>
      <t>6.3</t>
    </r>
    <r>
      <rPr>
        <sz val="10"/>
        <rFont val="Times New Roman"/>
        <family val="1"/>
      </rPr>
      <t xml:space="preserve">. </t>
    </r>
  </si>
  <si>
    <t xml:space="preserve">Secondary use of laboratory data (i.e., public health or bio surveillance uses of the reported                                                  laboratory results). </t>
  </si>
  <si>
    <t>Should PH be removed here now, since the LRI_PH component describes just that - sending lab results to PH? Or is that covered by the fact that the in scope section for the LRI_PH lists this instead?</t>
  </si>
  <si>
    <t>Update the artwork from EHR-S to LRI result receiver</t>
  </si>
  <si>
    <t>37</t>
  </si>
  <si>
    <t xml:space="preserve">The provider’s EHR-S has electronically received the laboratory results, incorporated in a standardized structured format, and if available, associated with a patient and laboratory order. </t>
  </si>
  <si>
    <r>
      <t xml:space="preserve">The </t>
    </r>
    <r>
      <rPr>
        <strike/>
        <sz val="10"/>
        <color indexed="10"/>
        <rFont val="Times New Roman"/>
        <family val="1"/>
      </rPr>
      <t>provider’s EHR-S</t>
    </r>
    <r>
      <rPr>
        <sz val="10"/>
        <color indexed="10"/>
        <rFont val="Times New Roman"/>
        <family val="1"/>
      </rPr>
      <t>LRI result receiver</t>
    </r>
    <r>
      <rPr>
        <sz val="10"/>
        <rFont val="Times New Roman"/>
        <family val="1"/>
      </rPr>
      <t xml:space="preserve"> has electronically received the laboratory results, incorporated in a standardized structured format, and if available, associated with a patient and laboratory order. </t>
    </r>
  </si>
  <si>
    <t xml:space="preserve">The resulting transaction (2.3) is positively acknowledged (2.54). </t>
  </si>
  <si>
    <r>
      <t>The resulting transaction (2.3) is positively acknowledged (2.</t>
    </r>
    <r>
      <rPr>
        <strike/>
        <sz val="10"/>
        <color indexed="10"/>
        <rFont val="Times New Roman"/>
        <family val="1"/>
      </rPr>
      <t>5</t>
    </r>
    <r>
      <rPr>
        <sz val="10"/>
        <rFont val="Times New Roman"/>
        <family val="1"/>
      </rPr>
      <t xml:space="preserve">4). </t>
    </r>
  </si>
  <si>
    <t>Delete the '5'</t>
  </si>
  <si>
    <t>In the figure 3-3 diagram last arrow text:
MSA-1 = CA, CE, or CRI</t>
  </si>
  <si>
    <r>
      <t>MSA-1 = CA, CE, or CR</t>
    </r>
    <r>
      <rPr>
        <strike/>
        <sz val="10"/>
        <color indexed="10"/>
        <rFont val="Times New Roman"/>
        <family val="1"/>
      </rPr>
      <t>I</t>
    </r>
  </si>
  <si>
    <t>Delete the 'I'</t>
  </si>
  <si>
    <t xml:space="preserve">The LRI_PH_Component receiver either accepts (MSA-1=CA), rejects (MSA-1 = CR) , or errors the message (MSA-1= CR). </t>
  </si>
  <si>
    <r>
      <t>The LRI_PH_Component receiver either accepts (MSA-1=CA), rejects (MSA-1 = CR) , or errors the message (MSA-1= C</t>
    </r>
    <r>
      <rPr>
        <strike/>
        <sz val="10"/>
        <color indexed="10"/>
        <rFont val="Times New Roman"/>
        <family val="1"/>
      </rPr>
      <t>R</t>
    </r>
    <r>
      <rPr>
        <sz val="10"/>
        <color indexed="10"/>
        <rFont val="Times New Roman"/>
        <family val="1"/>
      </rPr>
      <t>E</t>
    </r>
    <r>
      <rPr>
        <sz val="10"/>
        <rFont val="Times New Roman"/>
        <family val="1"/>
      </rPr>
      <t xml:space="preserve">). </t>
    </r>
  </si>
  <si>
    <t>Delete the 'R'</t>
  </si>
  <si>
    <t>Other use cases, such as newborn hearing Placing a laboratory order or follow-up of abnormal results within newborn dried blood spot screening.</t>
  </si>
  <si>
    <t>This sentence seems to combine 2 things - split out or fix otherwise</t>
  </si>
  <si>
    <t>This use case is supported by the LRI_PH_Component; see Section 6.3.13 LRI_CG_Component – ID: 2.16.840.1.113883.9.195.3..</t>
  </si>
  <si>
    <r>
      <t>This use case is supported by the LRI_</t>
    </r>
    <r>
      <rPr>
        <strike/>
        <sz val="10"/>
        <color indexed="10"/>
        <rFont val="Times New Roman"/>
        <family val="1"/>
      </rPr>
      <t>PH</t>
    </r>
    <r>
      <rPr>
        <sz val="10"/>
        <color indexed="10"/>
        <rFont val="Times New Roman"/>
        <family val="1"/>
      </rPr>
      <t>CG</t>
    </r>
    <r>
      <rPr>
        <sz val="10"/>
        <rFont val="Times New Roman"/>
        <family val="1"/>
      </rPr>
      <t>_Component; see Section 6.3.13 LRI_CG_Component – ID: 2.16.840.1.113883.9.195.3</t>
    </r>
    <r>
      <rPr>
        <sz val="10"/>
        <color indexed="10"/>
        <rFont val="Times New Roman"/>
        <family val="1"/>
      </rPr>
      <t>.</t>
    </r>
  </si>
  <si>
    <t>Delete the last '.'</t>
  </si>
  <si>
    <t>Reporting mosaicism – Mosaics can be reported in ISCN syntax as the value of LOINC 81291-7 Variant ISCN (Table 5-1, Row A.11)..</t>
  </si>
  <si>
    <r>
      <t>Reporting mosaicism – Mosaics can be reported in ISCN syntax as the value of LOINC 81291-7 Variant ISCN (Table 5-1, Row A.11)</t>
    </r>
    <r>
      <rPr>
        <sz val="10"/>
        <color indexed="10"/>
        <rFont val="Times New Roman"/>
        <family val="1"/>
      </rPr>
      <t>.</t>
    </r>
  </si>
  <si>
    <t xml:space="preserve">Commercial Cell Free Prenatal studies and DNA based colon cancer screening tests, which at present, report conclusions and risk for various anomalies, but not raw genetic dat </t>
  </si>
  <si>
    <r>
      <t>Commercial Cell Free Prenatal studies and DNA based colon cancer screening tests, which at present, report conclusions and risk for various anomalies, but not raw genetic dat</t>
    </r>
    <r>
      <rPr>
        <sz val="10"/>
        <color indexed="10"/>
        <rFont val="Times New Roman"/>
        <family val="1"/>
      </rPr>
      <t>a.</t>
    </r>
  </si>
  <si>
    <t xml:space="preserve">This LRI_CG_Component uses nested OBR-OBX relationships to represent the hierarchy of the message The hierarchical panel structure in LOINC defines the message structure and the hierarchy is defined by a dot notation recorded in the OBX-4 values of the message. </t>
  </si>
  <si>
    <r>
      <t>This LRI_CG_Component uses nested OBR-OBX relationships to represent the hierarchy of the message</t>
    </r>
    <r>
      <rPr>
        <sz val="10"/>
        <color indexed="10"/>
        <rFont val="Times New Roman"/>
        <family val="1"/>
      </rPr>
      <t>.</t>
    </r>
    <r>
      <rPr>
        <sz val="10"/>
        <rFont val="Times New Roman"/>
        <family val="1"/>
      </rPr>
      <t xml:space="preserve"> The hierarchical panel structure in LOINC defines the message structure and the hierarchy is defined by a dot notation recorded in the OBX-4 values of the message. </t>
    </r>
  </si>
  <si>
    <r>
      <t xml:space="preserve">This LRI_CG_Component </t>
    </r>
    <r>
      <rPr>
        <strike/>
        <sz val="10"/>
        <color indexed="10"/>
        <rFont val="Times New Roman"/>
        <family val="1"/>
      </rPr>
      <t>uses nested OBR-OBX relationships to</t>
    </r>
    <r>
      <rPr>
        <sz val="10"/>
        <rFont val="Times New Roman"/>
        <family val="1"/>
      </rPr>
      <t xml:space="preserve"> represent the </t>
    </r>
    <r>
      <rPr>
        <strike/>
        <sz val="10"/>
        <color indexed="10"/>
        <rFont val="Times New Roman"/>
        <family val="1"/>
      </rPr>
      <t xml:space="preserve">hierarchy of the message The </t>
    </r>
    <r>
      <rPr>
        <sz val="10"/>
        <rFont val="Times New Roman"/>
        <family val="1"/>
      </rPr>
      <t xml:space="preserve">hierarchical panel structure in LOINC </t>
    </r>
    <r>
      <rPr>
        <strike/>
        <sz val="10"/>
        <color indexed="10"/>
        <rFont val="Times New Roman"/>
        <family val="1"/>
      </rPr>
      <t xml:space="preserve">defines the message structure and the hierarchy is defined </t>
    </r>
    <r>
      <rPr>
        <sz val="10"/>
        <rFont val="Times New Roman"/>
        <family val="1"/>
      </rPr>
      <t xml:space="preserve">by a dot notation recorded in the OBX-4 values of the message. </t>
    </r>
  </si>
  <si>
    <t>The first sentence seems to contradict the second - see suggested edit</t>
  </si>
  <si>
    <t xml:space="preserve">Within an instance of a V2 Message, the values OBX-5 and OBX-4 (taken as a pair) should be unique across all of the OBX’s within that message. </t>
  </si>
  <si>
    <r>
      <t>Within an instance of a V2 Message, the values OBX-</t>
    </r>
    <r>
      <rPr>
        <strike/>
        <sz val="10"/>
        <color indexed="10"/>
        <rFont val="Times New Roman"/>
        <family val="1"/>
      </rPr>
      <t>5</t>
    </r>
    <r>
      <rPr>
        <sz val="10"/>
        <color indexed="10"/>
        <rFont val="Times New Roman"/>
        <family val="1"/>
      </rPr>
      <t xml:space="preserve">3 (Observation Identifier) </t>
    </r>
    <r>
      <rPr>
        <sz val="10"/>
        <rFont val="Times New Roman"/>
        <family val="1"/>
      </rPr>
      <t xml:space="preserve">and OBX-4 </t>
    </r>
    <r>
      <rPr>
        <sz val="10"/>
        <color indexed="10"/>
        <rFont val="Times New Roman"/>
        <family val="1"/>
      </rPr>
      <t>(Observation Sub-ID)</t>
    </r>
    <r>
      <rPr>
        <sz val="10"/>
        <rFont val="Times New Roman"/>
        <family val="1"/>
      </rPr>
      <t xml:space="preserve"> (taken as a pair) should be unique across all of the OBX’s within that message. </t>
    </r>
  </si>
  <si>
    <t xml:space="preserve"> but they must avoid duplicate OBX-3, OBX-4 pairs and reflect the panel hierarchy of the LOINC panels (see Figure 1)</t>
  </si>
  <si>
    <r>
      <t xml:space="preserve"> but they must avoid duplicate OBX-3, OBX-4 pairs and reflect the panel hierarchy of the LOINC panels (see Figure</t>
    </r>
    <r>
      <rPr>
        <sz val="10"/>
        <color indexed="10"/>
        <rFont val="Times New Roman"/>
        <family val="1"/>
      </rPr>
      <t xml:space="preserve"> 5-</t>
    </r>
    <r>
      <rPr>
        <sz val="10"/>
        <rFont val="Times New Roman"/>
        <family val="1"/>
      </rPr>
      <t>1)</t>
    </r>
  </si>
  <si>
    <t>An add the actual reference, too</t>
  </si>
  <si>
    <t>50</t>
  </si>
  <si>
    <t xml:space="preserve">Note: the form itself is NOT treated as a CONTAINING SECTION. </t>
  </si>
  <si>
    <r>
      <t xml:space="preserve">Note: </t>
    </r>
    <r>
      <rPr>
        <strike/>
        <sz val="10"/>
        <color indexed="10"/>
        <rFont val="Times New Roman"/>
        <family val="1"/>
      </rPr>
      <t>t</t>
    </r>
    <r>
      <rPr>
        <sz val="10"/>
        <color indexed="10"/>
        <rFont val="Times New Roman"/>
        <family val="1"/>
      </rPr>
      <t>T</t>
    </r>
    <r>
      <rPr>
        <sz val="10"/>
        <rFont val="Times New Roman"/>
        <family val="1"/>
      </rPr>
      <t xml:space="preserve">he form itself is NOT treated as a CONTAINING SECTION. </t>
    </r>
  </si>
  <si>
    <t>Its OBX-4 value is its Containing Section’s OBX-4 value plus “.” plus “N” plus “L”; or just “N” plus “L” if there is no Containing Section..</t>
  </si>
  <si>
    <r>
      <t>Its OBX-4 value is its Containing Section’s OBX-4 value plus “.” plus “N” plus “L”; or just “N” plus “L” if there is no Containing Section</t>
    </r>
    <r>
      <rPr>
        <sz val="10"/>
        <color indexed="10"/>
        <rFont val="Times New Roman"/>
        <family val="1"/>
      </rPr>
      <t>.</t>
    </r>
  </si>
  <si>
    <t xml:space="preserve">Users can access this model and generate HL7 messages through https://lhc-forms.lhc.nlm.nih.gov/81247-9 or https://lhc- forms.lhc.nlm.nih.gov/X2000-0. Note that the latter URL presents the form in a compact table format but does not generate correct OBX-4 numbering in the HL7 message; use the former to do so. </t>
  </si>
  <si>
    <r>
      <t xml:space="preserve">Users can access this model and generate HL7 messages through https://lhc-forms.lhc.nlm.nih.gov/81247-9 </t>
    </r>
    <r>
      <rPr>
        <sz val="10"/>
        <color indexed="10"/>
        <rFont val="Times New Roman"/>
        <family val="1"/>
      </rPr>
      <t>(creates propoer OBX-4 dot notation in HL7 snppets)</t>
    </r>
    <r>
      <rPr>
        <sz val="10"/>
        <rFont val="Times New Roman"/>
        <family val="1"/>
      </rPr>
      <t xml:space="preserve"> or https://lhc- forms.lhc.nlm.nih.gov/X2000-0. </t>
    </r>
    <r>
      <rPr>
        <strike/>
        <sz val="10"/>
        <color indexed="10"/>
        <rFont val="Times New Roman"/>
        <family val="1"/>
      </rPr>
      <t xml:space="preserve">Note that the latter URL presents the form in a compact table format but does not generate correct OBX-4 numbering in the HL7 message; use the former to do so. </t>
    </r>
  </si>
  <si>
    <t>What is the benefit of the second URL then - add in parenthesis.</t>
  </si>
  <si>
    <t>53</t>
  </si>
  <si>
    <t>The table carries one system per row, where each row includes information from the HL7 OID table, including their HL7 V2.x linkage names, coding long names, and OIDs.</t>
  </si>
  <si>
    <t>In v2 message the Code system name in CWE.3 or CWE.6 is supposed to be drwn from HL70396 - can that be added to the table or create a new datatype to use CWE.14 instead of CWE.3 and CWE.17 instead of CWE.6 respectively. (Can pre-adopt the definition of CWE from v2.8.2)</t>
  </si>
  <si>
    <t xml:space="preserve">The constituents of CWE are declared by HL7 V2 to have lengths of at least 199 characters. For this guide, we set the maximum length to be 1000 characters to accommodate potential long syntax codes. </t>
  </si>
  <si>
    <t>Need to for sure create a CWE datatype flavor specific for LRI_CG_Component to accommodate this.</t>
  </si>
  <si>
    <t>... OBX segment with example content for OBX-2, OBX-3.1 OBX 3.2, OBX-4 and OBX-5 appropriate to that row’s LOINC code</t>
  </si>
  <si>
    <r>
      <t>... OBX segment with example content for OBX-2, OBX-3.1 OBX</t>
    </r>
    <r>
      <rPr>
        <sz val="10"/>
        <color indexed="10"/>
        <rFont val="Times New Roman"/>
        <family val="1"/>
      </rPr>
      <t>-</t>
    </r>
    <r>
      <rPr>
        <sz val="10"/>
        <rFont val="Times New Roman"/>
        <family val="1"/>
      </rPr>
      <t>3.2, OBX-4 and OBX-5 appropriate to that row’s LOINC code</t>
    </r>
  </si>
  <si>
    <t>For easy readability, these pseudo OBX’s carry their values in table columns rather than as delimited text as one would see in a real message; see Section 5.9
for a series of example Coded Clinical Genomics Lite messages in standard delimited HL7 text.)</t>
  </si>
  <si>
    <r>
      <t>For easy readability, these pseudo OBX’s carry their values in table columns rather than as delimited text as one would see in a real message; see Section 5.9 for a series of example Coded Clinical Genomics Lite messages in standard delimited HL7 text.</t>
    </r>
    <r>
      <rPr>
        <strike/>
        <sz val="10"/>
        <color indexed="10"/>
        <rFont val="Times New Roman"/>
        <family val="1"/>
      </rPr>
      <t>)</t>
    </r>
  </si>
  <si>
    <t>There seems to be a carriage return after 'Section 5.9' (or some other reason to shift the next word over to the next line.</t>
  </si>
  <si>
    <t xml:space="preserve">More information about each coding system cited Section 14 Clinical Genomics Code Systems, with coding systems listed in order by HL7 V2 linkage name taken from the HL7 Table 0396. </t>
  </si>
  <si>
    <t>This is not a complete sentence and I have no suggestion to fix it, as I am not sure entirely what it is trying to say</t>
  </si>
  <si>
    <t xml:space="preserve"> In the tables 1-5, with a few exceptions, we do not include more than one instance of a repeating panel to save space. </t>
  </si>
  <si>
    <r>
      <t xml:space="preserve"> In the tables </t>
    </r>
    <r>
      <rPr>
        <sz val="10"/>
        <color indexed="10"/>
        <rFont val="Times New Roman"/>
        <family val="1"/>
      </rPr>
      <t>5-</t>
    </r>
    <r>
      <rPr>
        <sz val="10"/>
        <rFont val="Times New Roman"/>
        <family val="1"/>
      </rPr>
      <t>1</t>
    </r>
    <r>
      <rPr>
        <sz val="10"/>
        <color indexed="10"/>
        <rFont val="Times New Roman"/>
        <family val="1"/>
      </rPr>
      <t>to 5</t>
    </r>
    <r>
      <rPr>
        <sz val="10"/>
        <rFont val="Times New Roman"/>
        <family val="1"/>
      </rPr>
      <t xml:space="preserve">-5, with a few exceptions, we do not include more than one instance of a repeating panel to save space. </t>
    </r>
  </si>
  <si>
    <t>55</t>
  </si>
  <si>
    <t>The panel can include both simple variants and structural variants, and is called the “discrete variant panel” to be inclusive of simple and structural variants that reflect a change in a single contiguous sequence We combined them because ClinVar includes both simple and structural variants, and because the two share many attributes.</t>
  </si>
  <si>
    <r>
      <t>The panel can include both simple variants and structural variants, and is called the “discrete variant panel” to be inclusive of simple and structural variants that reflect a change in a single contiguous sequence</t>
    </r>
    <r>
      <rPr>
        <sz val="10"/>
        <color indexed="10"/>
        <rFont val="Times New Roman"/>
        <family val="1"/>
      </rPr>
      <t>.</t>
    </r>
    <r>
      <rPr>
        <sz val="10"/>
        <rFont val="Times New Roman"/>
        <family val="1"/>
      </rPr>
      <t xml:space="preserve"> We combined them because ClinVar includes both simple and structural variants, and because the two share many attributes.</t>
    </r>
  </si>
  <si>
    <t>Add a '.'</t>
  </si>
  <si>
    <t>Overall</t>
  </si>
  <si>
    <t>It would be nice to identify hyperlinked references within the guide with a specific font, if possible (inadvertenly clicking on text that looks the same as regular text landed me in different sections of the document unexpectedly)</t>
  </si>
  <si>
    <t>The first panel, whose rows labels all begin with E, and repeat for each gene or gene pair with mutations that would influence drug metabolism or efficacy.</t>
  </si>
  <si>
    <r>
      <t xml:space="preserve">The first panel, whose rows labels all begin with E, </t>
    </r>
    <r>
      <rPr>
        <strike/>
        <sz val="10"/>
        <color indexed="10"/>
        <rFont val="Times New Roman"/>
        <family val="1"/>
      </rPr>
      <t>and</t>
    </r>
    <r>
      <rPr>
        <sz val="10"/>
        <color indexed="10"/>
        <rFont val="Times New Roman"/>
        <family val="1"/>
      </rPr>
      <t>can</t>
    </r>
    <r>
      <rPr>
        <sz val="10"/>
        <rFont val="Times New Roman"/>
        <family val="1"/>
      </rPr>
      <t xml:space="preserve"> repeat for each gene or gene pair with mutations that would influence drug metabolism or efficacy.</t>
    </r>
  </si>
  <si>
    <t>To create a full sentence</t>
  </si>
  <si>
    <t xml:space="preserve">Full examples 5.10.3.1 and 5.10.3.3 in Section 5.7 show multiple genotypes and multiple drug guidance statements for each of them. </t>
  </si>
  <si>
    <r>
      <t>Full examples 5.10.3.1 and 5.10.3.3 in Section 5</t>
    </r>
    <r>
      <rPr>
        <sz val="10"/>
        <color indexed="10"/>
        <rFont val="Times New Roman"/>
        <family val="1"/>
      </rPr>
      <t>.</t>
    </r>
    <r>
      <rPr>
        <strike/>
        <sz val="10"/>
        <color indexed="10"/>
        <rFont val="Times New Roman"/>
        <family val="1"/>
      </rPr>
      <t>7</t>
    </r>
    <r>
      <rPr>
        <sz val="10"/>
        <color indexed="10"/>
        <rFont val="Times New Roman"/>
        <family val="1"/>
      </rPr>
      <t>10</t>
    </r>
    <r>
      <rPr>
        <sz val="10"/>
        <rFont val="Times New Roman"/>
        <family val="1"/>
      </rPr>
      <t xml:space="preserve"> show multiple genotypes and multiple drug guidance statements for each of them. </t>
    </r>
  </si>
  <si>
    <t>Is not in Section 5.7 - assume would be in 5.10</t>
  </si>
  <si>
    <t>Move entire section into an Appendix.</t>
  </si>
  <si>
    <t xml:space="preserve">In the example messages, codes that need new LOINCs are labeled “Pending LOINC #”. </t>
  </si>
  <si>
    <t>Assume by time of final publication after reconcilitation we will have LOINCs for all needed entries here?</t>
  </si>
  <si>
    <t>59</t>
  </si>
  <si>
    <t>OBX|9|TX|51969-4^Full narrative report^LN|1|Result Summary-Positive~~ Result – The following heterozygous alteration was identified: Amino Acid change: p.Q188R (Gln188Arg). DNA change: c.563A&gt;G (g.34648167). Classification: PATHOGENIC ~~ Interpretation ...</t>
  </si>
  <si>
    <r>
      <t>OBX|9|</t>
    </r>
    <r>
      <rPr>
        <strike/>
        <sz val="10"/>
        <color indexed="10"/>
        <rFont val="Times New Roman"/>
        <family val="1"/>
      </rPr>
      <t>TX</t>
    </r>
    <r>
      <rPr>
        <sz val="10"/>
        <color indexed="10"/>
        <rFont val="Times New Roman"/>
        <family val="1"/>
      </rPr>
      <t>FT</t>
    </r>
    <r>
      <rPr>
        <sz val="10"/>
        <rFont val="Times New Roman"/>
        <family val="1"/>
      </rPr>
      <t>|51969-4^Full narrative report^LN|1|Result Summary-Positive</t>
    </r>
    <r>
      <rPr>
        <strike/>
        <sz val="10"/>
        <color indexed="10"/>
        <rFont val="Times New Roman"/>
        <family val="1"/>
      </rPr>
      <t>~~</t>
    </r>
    <r>
      <rPr>
        <sz val="10"/>
        <color indexed="10"/>
        <rFont val="Times New Roman"/>
        <family val="1"/>
      </rPr>
      <t xml:space="preserve">\.br\\.br\ </t>
    </r>
    <r>
      <rPr>
        <sz val="10"/>
        <rFont val="Times New Roman"/>
        <family val="1"/>
      </rPr>
      <t xml:space="preserve">Result – The following heterozygous alteration was identified: Amino Acid change: p.Q188R (Gln188Arg). DNA change: c.563A&gt;G (g.34648167). Classification: PATHOGENIC </t>
    </r>
    <r>
      <rPr>
        <strike/>
        <sz val="10"/>
        <color indexed="10"/>
        <rFont val="Times New Roman"/>
        <family val="1"/>
      </rPr>
      <t>~~</t>
    </r>
    <r>
      <rPr>
        <sz val="10"/>
        <color indexed="10"/>
        <rFont val="Times New Roman"/>
        <family val="1"/>
      </rPr>
      <t>\.br\\.br\</t>
    </r>
    <r>
      <rPr>
        <sz val="10"/>
        <rFont val="Times New Roman"/>
        <family val="1"/>
      </rPr>
      <t xml:space="preserve"> Interpretation ...</t>
    </r>
  </si>
  <si>
    <t>Per Table 5-1 the expected datatype is either Ed or FT, so change to FT here and in all other examples where this LOINC is used
OBX-5 does not repeat, so cannot use '~' as line feed; suggest to use FT as datatype and use \.br\ for line feeds
Applies to ALL examples where ~ are used</t>
  </si>
  <si>
    <t>OBX|9|TX|51969-4^Full narrative report^LN|1|Result Summary-Positive~~ Result – The following heterozygous alteration was identified: Amino Acid change: p.Q188R (Gln188Arg). DNA change: c.563A&gt;G (g.34648167). Classification: PATHOGENIC ~~ Interpretation</t>
  </si>
  <si>
    <r>
      <t>OBX|9|TX|51969-4^Full narrative report^LN|</t>
    </r>
    <r>
      <rPr>
        <sz val="10"/>
        <color indexed="10"/>
        <rFont val="Times New Roman"/>
        <family val="1"/>
      </rPr>
      <t>1^1^9</t>
    </r>
    <r>
      <rPr>
        <sz val="10"/>
        <rFont val="Times New Roman"/>
        <family val="1"/>
      </rPr>
      <t>|Result Summary-Positive~~ Result – The following heterozygous alteration was identified: Amino Acid change: p.Q188R (Gln188Arg). DNA change: c.563A&gt;G (g.34648167). Classification: PATHOGENIC ~~ Interpretation</t>
    </r>
  </si>
  <si>
    <t xml:space="preserve">Need to create separate OG datatype flavor to support use of the ST datatype for CG AND update the examples to supoprt the rest of the OG datatype components that are required in LRI base (or us OG_00 n base and make each profile define which OG to use)
Applies to ALL examples </t>
  </si>
  <si>
    <t xml:space="preserve">OBX|8|CNE|51968-6^Discrete variation analysis overall interpretation^LN|1|LA6576-8^Positive^LN| </t>
  </si>
  <si>
    <r>
      <t>OBX|8|CNE|51968-6^Discrete variation analysis overall interpretation^LN|1|</t>
    </r>
    <r>
      <rPr>
        <sz val="10"/>
        <color indexed="10"/>
        <rFont val="Times New Roman"/>
        <family val="1"/>
      </rPr>
      <t>10828004</t>
    </r>
    <r>
      <rPr>
        <strike/>
        <sz val="10"/>
        <color indexed="10"/>
        <rFont val="Times New Roman"/>
        <family val="1"/>
      </rPr>
      <t>LA6576-8</t>
    </r>
    <r>
      <rPr>
        <sz val="10"/>
        <rFont val="Times New Roman"/>
        <family val="1"/>
      </rPr>
      <t>^Positive^</t>
    </r>
    <r>
      <rPr>
        <sz val="10"/>
        <color indexed="10"/>
        <rFont val="Times New Roman"/>
        <family val="1"/>
      </rPr>
      <t>SCT</t>
    </r>
    <r>
      <rPr>
        <strike/>
        <sz val="10"/>
        <color indexed="10"/>
        <rFont val="Times New Roman"/>
        <family val="1"/>
      </rPr>
      <t>LN</t>
    </r>
    <r>
      <rPr>
        <sz val="10"/>
        <rFont val="Times New Roman"/>
        <family val="1"/>
      </rPr>
      <t xml:space="preserve">| </t>
    </r>
  </si>
  <si>
    <t>Consider using SCT codes instead of LA codes, where available</t>
  </si>
  <si>
    <t>62</t>
  </si>
  <si>
    <t xml:space="preserve">OBX|5|CWE|36908-2^Gene mutations tested^LN|1.a|7105^NM_000492.3(CFTR):c.1521_1523delCTT (p.Phe508delPhe)^ 7105^NM_000492.3(CFTR):c.1521_1523delCTT (p.Phe508delPhe)^ClinVar-V| </t>
  </si>
  <si>
    <r>
      <t>OBX|5|CWE|36908-2^Gene mutations tested^LN|1.a|7105</t>
    </r>
    <r>
      <rPr>
        <sz val="10"/>
        <color indexed="10"/>
        <rFont val="Times New Roman"/>
        <family val="1"/>
      </rPr>
      <t>\S\</t>
    </r>
    <r>
      <rPr>
        <strike/>
        <sz val="10"/>
        <color indexed="10"/>
        <rFont val="Times New Roman"/>
        <family val="1"/>
      </rPr>
      <t>^</t>
    </r>
    <r>
      <rPr>
        <sz val="10"/>
        <rFont val="Times New Roman"/>
        <family val="1"/>
      </rPr>
      <t>NM_000492.3(CFTR):c.1521_1523delCTT (p.Phe508delPhe)^ 7105</t>
    </r>
    <r>
      <rPr>
        <sz val="10"/>
        <color indexed="10"/>
        <rFont val="Times New Roman"/>
        <family val="1"/>
      </rPr>
      <t>\S\</t>
    </r>
    <r>
      <rPr>
        <strike/>
        <sz val="10"/>
        <color indexed="10"/>
        <rFont val="Times New Roman"/>
        <family val="1"/>
      </rPr>
      <t>^</t>
    </r>
    <r>
      <rPr>
        <sz val="10"/>
        <rFont val="Times New Roman"/>
        <family val="1"/>
      </rPr>
      <t xml:space="preserve">NM_000492.3(CFTR):c.1521_1523delCTT (p.Phe508delPhe)^ClinVar-V| </t>
    </r>
  </si>
  <si>
    <t>Fix example - IF the code system uses a delimiter like '^' it would need to be escaped '\S\' in the code as well as in the description, else we have different sub-components populated - please review and fix examples, where needed</t>
  </si>
  <si>
    <t xml:space="preserve">OBX|29|ST|69547-8^Genomic ref allele^LN|2a|CTT| 
</t>
  </si>
  <si>
    <r>
      <t>OBX|29|ST|69547-8^Genomic ref allele^LN|</t>
    </r>
    <r>
      <rPr>
        <sz val="10"/>
        <color indexed="10"/>
        <rFont val="Times New Roman"/>
        <family val="1"/>
      </rPr>
      <t>2a</t>
    </r>
    <r>
      <rPr>
        <sz val="10"/>
        <rFont val="Times New Roman"/>
        <family val="1"/>
      </rPr>
      <t xml:space="preserve">|CTT| </t>
    </r>
  </si>
  <si>
    <t>highlight OBX-4 notation in red as in the other OBX segments
Example given here  may apply to more, but not called out further</t>
  </si>
  <si>
    <t xml:space="preserve">Table 5-1, no row lable
81247-9 </t>
  </si>
  <si>
    <t>This should be in this table at all, since it does NOT appear in OBX-3, but in OBR-4 - may be write as text before the table?</t>
  </si>
  <si>
    <t xml:space="preserve">Table 5-1, row A
81306-3 </t>
  </si>
  <si>
    <t>Should add text to the Term description that this code does not appear in the HL7 message
or put in Example values, as is done for 81297-4 - Table 5-3 first row</t>
  </si>
  <si>
    <t>92</t>
  </si>
  <si>
    <t>Table 5-1, row A.7
81293-3</t>
  </si>
  <si>
    <t>For all LOINCs that currently list TX datatype in OBX-2 column, consider if formatting is desired or required and if so, change TX to FT
Applies to ANY LOINCs with TX datatype in Tables 5-1 through 5-6</t>
  </si>
  <si>
    <t>96</t>
  </si>
  <si>
    <t>Table 5-2, row B
81250-3</t>
  </si>
  <si>
    <t>Table 5-2, row B.15
81255-2</t>
  </si>
  <si>
    <t>ID is not an allowed datatype in OBX-5 by the base standard, suggest to either go to CWE if code system should be identified or ST, if not important what the code system is</t>
  </si>
  <si>
    <t>106</t>
  </si>
  <si>
    <t>Table 5-4, row C
81251-1</t>
  </si>
  <si>
    <t>108</t>
  </si>
  <si>
    <t>Table 5-4, row D
81250-3</t>
  </si>
  <si>
    <t xml:space="preserve">Table 5-4, row E
81250-3 </t>
  </si>
  <si>
    <t>109</t>
  </si>
  <si>
    <t>Table 5-5, row F
82118-1</t>
  </si>
  <si>
    <t>112</t>
  </si>
  <si>
    <t>Table 5-6, row H
83011-7</t>
  </si>
  <si>
    <t>113</t>
  </si>
  <si>
    <t>Table 5-6, row I
81250-3</t>
  </si>
  <si>
    <t>Table 5-6, row J
81250-3</t>
  </si>
  <si>
    <t>Table 5-6, row K
81250-3</t>
  </si>
  <si>
    <t>Do we need to add 'LRI_CG-xxx -  the component declares behaviors and constraint that apply specifically to clinical genomics result reporting', or do we only do that once there is a conformance statement to be added?</t>
  </si>
  <si>
    <t>As illustrated above, users must choose which of the four basic profiles they will use</t>
  </si>
  <si>
    <r>
      <t xml:space="preserve">As illustrated above, users must choose which of the four basic profiles </t>
    </r>
    <r>
      <rPr>
        <sz val="10"/>
        <color indexed="10"/>
        <rFont val="Times New Roman"/>
        <family val="1"/>
      </rPr>
      <t xml:space="preserve">(blue) </t>
    </r>
    <r>
      <rPr>
        <sz val="10"/>
        <rFont val="Times New Roman"/>
        <family val="1"/>
      </rPr>
      <t>they will use</t>
    </r>
  </si>
  <si>
    <t>117</t>
  </si>
  <si>
    <t xml:space="preserve">This profile component indicates that the data type TS_03 is used in PID-7 (Date/Time of Birth) to support Newborn Screening. </t>
  </si>
  <si>
    <t xml:space="preserve">Make sure LOI and LRI use the same language, as this is a LAB- component: 
Verbiage in LOI: This profile component indicates that the data type TS_02 or TS_03 is used in PID-7 (Date/Time of Birth) to support Newborn Screening. </t>
  </si>
  <si>
    <t>119</t>
  </si>
  <si>
    <t>This profile component is used to convey results specific to newborn dried blood spot (NDBS) screening. It can be used with any of the base profiles.</t>
  </si>
  <si>
    <r>
      <t>This profile component is used to convey results specific to newborn dried blood spot (NDBS) screening. It can be used with any of the base profiles</t>
    </r>
    <r>
      <rPr>
        <sz val="10"/>
        <color indexed="10"/>
        <rFont val="Times New Roman"/>
        <family val="1"/>
      </rPr>
      <t>; conformance statements referencing this profile component are identified as “LRI-NDBS-nn”</t>
    </r>
    <r>
      <rPr>
        <sz val="10"/>
        <rFont val="Times New Roman"/>
        <family val="1"/>
      </rPr>
      <t xml:space="preserve">. </t>
    </r>
  </si>
  <si>
    <t>124</t>
  </si>
  <si>
    <t xml:space="preserve">LRI_PH_Component Usage Notes:
OBX Segment – The Observation related to Specimen is generally used to report additional characteristics related to the specimen. It is not used to report the results of the requested testing identified in OBR-4 (Universal Service ID). The observations associated with the specimen are typically information that the ordering providing sends with the order. </t>
  </si>
  <si>
    <r>
      <t>OBX Segment – The Observation related to Specimen is generally used to report additional characteristics related to the specimen. It is not used to report the results of the requested testing identified in OBR-4 (Universal Service ID). The observations associated with the specimen are typically information that the ordering provid</t>
    </r>
    <r>
      <rPr>
        <strike/>
        <sz val="10"/>
        <color indexed="10"/>
        <rFont val="Times New Roman"/>
        <family val="1"/>
      </rPr>
      <t>ing</t>
    </r>
    <r>
      <rPr>
        <sz val="10"/>
        <color indexed="10"/>
        <rFont val="Times New Roman"/>
        <family val="1"/>
      </rPr>
      <t>er</t>
    </r>
    <r>
      <rPr>
        <sz val="10"/>
        <rFont val="Times New Roman"/>
        <family val="1"/>
      </rPr>
      <t xml:space="preserve"> sends with the order. </t>
    </r>
  </si>
  <si>
    <t>124126</t>
  </si>
  <si>
    <t xml:space="preserve">TABLE 7-2. BATCH PROTOCOL </t>
  </si>
  <si>
    <t>Several items are underlined  - remove underline</t>
  </si>
  <si>
    <t>To ensure end-to-end acknowledgement of delivery and error notification, this guide requires that MSH-16 (Application Acknowledgement Type) must be able to be valued “AL” in result messages from the Laboratory Result Sender and that the result message are then responded to with an Application Acknowledgement of “AA”, “AR”, or “AE” by the intended destination to verify successful delivery and indicate application level acceptance or application level acceptance error.</t>
  </si>
  <si>
    <r>
      <t xml:space="preserve">To ensure end-to-end acknowledgement of delivery and error notification, this guide requires that MSH-16 (Application Acknowledgement Type) must be able to be valued “AL” in result messages from the Laboratory Result Sender and that the result message are then responded to with an Application Acknowledgement of “AA”, “AR”, or “AE” by the intended destination to verify successful delivery and indicate application level acceptance or application level </t>
    </r>
    <r>
      <rPr>
        <strike/>
        <sz val="10"/>
        <color indexed="10"/>
        <rFont val="Times New Roman"/>
        <family val="1"/>
      </rPr>
      <t>acceptance</t>
    </r>
    <r>
      <rPr>
        <sz val="10"/>
        <rFont val="Times New Roman"/>
        <family val="1"/>
      </rPr>
      <t xml:space="preserve"> error.</t>
    </r>
  </si>
  <si>
    <t xml:space="preserve">Figure 7-1. LRI Message and Guaranteed Delivery Notification Flow summarizes the flow of Acknowledgements from the results sender (LIS) to the results receiver (EHR-S) and back through the different gateways. </t>
  </si>
  <si>
    <r>
      <t>Figure 7-1. LRI Message and Guaranteed Delivery Notification Flow summarizes the flow of Acknowledgements from the results sender (LIS) to the results receiver (</t>
    </r>
    <r>
      <rPr>
        <sz val="10"/>
        <color indexed="10"/>
        <rFont val="Times New Roman"/>
        <family val="1"/>
      </rPr>
      <t xml:space="preserve">e.g. </t>
    </r>
    <r>
      <rPr>
        <sz val="10"/>
        <rFont val="Times New Roman"/>
        <family val="1"/>
      </rPr>
      <t xml:space="preserve">EHR-S) and back through the different gateways. </t>
    </r>
  </si>
  <si>
    <t xml:space="preserve">MSH-4:
LRI_PH_Component: HD_03 </t>
  </si>
  <si>
    <t>Since PH_Component allows use of CLIA here - is there a consideration to apply this same HD_03 datatype in other locations for the LRI_PH component to reduce the burden of OID management? Or to create an equivalent EI_03 datatype?</t>
  </si>
  <si>
    <t>131</t>
  </si>
  <si>
    <t xml:space="preserve">MSH-7:
LRI_PH_Component Data Type: ‘TS_05’ </t>
  </si>
  <si>
    <r>
      <t xml:space="preserve">MSH-7:
LRI_PH_Component Data Type </t>
    </r>
    <r>
      <rPr>
        <sz val="10"/>
        <color indexed="10"/>
        <rFont val="Times New Roman"/>
        <family val="1"/>
      </rPr>
      <t>= TO_Componen</t>
    </r>
    <r>
      <rPr>
        <sz val="10"/>
        <rFont val="Times New Roman"/>
        <family val="1"/>
      </rPr>
      <t>t: ‘TS_</t>
    </r>
    <r>
      <rPr>
        <sz val="10"/>
        <color indexed="10"/>
        <rFont val="Times New Roman"/>
        <family val="1"/>
      </rPr>
      <t>11</t>
    </r>
    <r>
      <rPr>
        <strike/>
        <sz val="10"/>
        <color indexed="10"/>
        <rFont val="Times New Roman"/>
        <family val="1"/>
      </rPr>
      <t>05</t>
    </r>
    <r>
      <rPr>
        <sz val="10"/>
        <rFont val="Times New Roman"/>
        <family val="1"/>
      </rPr>
      <t xml:space="preserve">’ </t>
    </r>
  </si>
  <si>
    <t>In the current published guide PH uses the TS_7 = precision to S required with TZO required</t>
  </si>
  <si>
    <t>Usage Notes
MSH-21 - Message Profile Identifier – MSH-21 (Message Profile Identifier) shall identify exclusively one lab results interface profile (i.e., MSH-21 shall not be populated with conflicting LRI profile or LRI components). Additional compatible profiles or components can be present in MSH-21; for example, if an LRI profile or component is further constrained.</t>
  </si>
  <si>
    <r>
      <t xml:space="preserve">Usage Notes
</t>
    </r>
    <r>
      <rPr>
        <strike/>
        <sz val="10"/>
        <color indexed="10"/>
        <rFont val="Times New Roman"/>
        <family val="1"/>
      </rPr>
      <t>MSH-21 - Message Profile Identifier – MSH-21 (Message Profile Identifier) shall identify exclusively one lab results interface profile (i.e., MSH-21 shall not be populated with conflicting LRI profile or LRI components). Additional compatible profiles or components can be present in MSH-21; for example, if an LRI profile or component is further constrained</t>
    </r>
    <r>
      <rPr>
        <sz val="10"/>
        <rFont val="Times New Roman"/>
        <family val="1"/>
      </rPr>
      <t>.</t>
    </r>
  </si>
  <si>
    <t>Delete sentences here - is exact wording in first paragraph in 8.1.1</t>
  </si>
  <si>
    <t>133</t>
  </si>
  <si>
    <t xml:space="preserve">For each of the combinations illustrated, the following additional profile component identifiers may be specified:  LAB_TO_Component – 2.16.840.1.113883.9.22  LAB_XO_Component – 2.16.840.1.113883.9.23  LAB_NB_Component – 2.16.840.1.113883.9.24  LAB_PRU_Component – 2.16.840.1.113883.9.82  LAB_PRN_Component – 2.16.840.1.113883.9.81  LRI_PH_Component – 2.16.840.1.113883.9.195.3.5  LRI_NDBS_Component – 2.16.840.1.113883.9.195.3.6 </t>
  </si>
  <si>
    <r>
      <t xml:space="preserve">For each of the combinations illustrated, the following additional profile component identifiers may be specified:  LAB_TO_Component – 2.16.840.1.113883.9.22  LAB_XO_Component – 2.16.840.1.113883.9.23  LAB_NB_Component – 2.16.840.1.113883.9.24  LAB_PRU_Component – 2.16.840.1.113883.9.82  LAB_PRN_Component – 2.16.840.1.113883.9.81  </t>
    </r>
    <r>
      <rPr>
        <strike/>
        <sz val="10"/>
        <color indexed="10"/>
        <rFont val="Times New Roman"/>
        <family val="1"/>
      </rPr>
      <t>LRI_PH_Component – 2.16.840.1.113883.9.195.3.5</t>
    </r>
    <r>
      <rPr>
        <sz val="10"/>
        <rFont val="Times New Roman"/>
        <family val="1"/>
      </rPr>
      <t xml:space="preserve">  LRI_NDBS_Component – 2.16.840.1.113883.9.195.3.6 </t>
    </r>
  </si>
  <si>
    <t>LRI_PH can ONLY be applied to the LRI_GU_FRU profile, so that would need to be made clear in this section.</t>
  </si>
  <si>
    <t>134</t>
  </si>
  <si>
    <t xml:space="preserve">Note under LRI-10: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</si>
  <si>
    <r>
      <t xml:space="preserve">Note under LRI-10: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r>
    <r>
      <rPr>
        <sz val="10"/>
        <color indexed="10"/>
        <rFont val="Times New Roman"/>
        <family val="1"/>
      </rPr>
      <t xml:space="preserve">and/or 2.16.840.1.113883.9.195.3.6 (LRI_NDBS_Component) and/or 2.16.840.1.113883.9.195.3.DD (LRI_CG_Component). </t>
    </r>
  </si>
  <si>
    <t xml:space="preserve">Note under LRI-56: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</si>
  <si>
    <r>
      <t xml:space="preserve">Note under LRI-56:
Note: Additional occurrences of MSH-21 (Message Profile Identifier) may be valued with ‘2.16.840.1.113883.9.81’ (LAB_PRN_Component) OR ‘2.16.840.1.113883.9.82’ (LAB_PRU_Component) and/or ‘2.16.840.1.113883.9.22’ (LAB_TO_Component), and/or ‘2.16.840.1.113883.9.23’ (LAB_XO_Component), and/or ‘2.16.840.1.113883.9.24’ (LAB_NB_ Component) </t>
    </r>
    <r>
      <rPr>
        <strike/>
        <sz val="10"/>
        <color indexed="10"/>
        <rFont val="Times New Roman"/>
        <family val="1"/>
      </rPr>
      <t>and/or 2.16.840.1.113883.9.195.3.5 (LRI_PH_Component)</t>
    </r>
    <r>
      <rPr>
        <sz val="10"/>
        <rFont val="Times New Roman"/>
        <family val="1"/>
      </rPr>
      <t xml:space="preserve"> </t>
    </r>
    <r>
      <rPr>
        <sz val="10"/>
        <color indexed="10"/>
        <rFont val="Times New Roman"/>
        <family val="1"/>
      </rPr>
      <t xml:space="preserve">and/or 2.16.840.1.113883.9.195.3.6 (LRI_NDBS_Component) and/or 2.16.840.1.113883.9.195.3.DD (LRI_CG_Component). </t>
    </r>
  </si>
  <si>
    <t xml:space="preserve">Note under LRI-11: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</si>
  <si>
    <r>
      <t xml:space="preserve">Note under LRI-11:
Note: Additional occurrences of MSH-21 (Message Profile Identifier) may be valued with ‘2.16.840.1.113883.9.81’ (LAB_PRN_Component) OR ‘2.16.840.1.113883.9.82’ (LAB_PRU_Component) and/or ‘2.16.840.1.113883.9.22’ (LAB_TO_Component), and/or ‘2.16.840.1.113883.9.23’ (LAB_XO_Component), and/or ‘2.16.840.1.113883.9.24’ (LAB_NB_ Component) </t>
    </r>
    <r>
      <rPr>
        <strike/>
        <sz val="10"/>
        <color indexed="10"/>
        <rFont val="Times New Roman"/>
        <family val="1"/>
      </rPr>
      <t>and/or 2.16.840.1.113883.9.195.3.5 (LRI_PH_Component)</t>
    </r>
    <r>
      <rPr>
        <sz val="10"/>
        <rFont val="Times New Roman"/>
        <family val="1"/>
      </rPr>
      <t xml:space="preserve"> </t>
    </r>
    <r>
      <rPr>
        <sz val="10"/>
        <color indexed="10"/>
        <rFont val="Times New Roman"/>
        <family val="1"/>
      </rPr>
      <t xml:space="preserve">and/or 2.16.840.1.113883.9.195.3.6 (LRI_NDBS_Component) and/or 2.16.840.1.113883.9.195.3.DD (LRI_CG_Component). </t>
    </r>
  </si>
  <si>
    <t>135</t>
  </si>
  <si>
    <t xml:space="preserve">Note under LRI-12: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</si>
  <si>
    <r>
      <t xml:space="preserve">Note under LRI-12:
Note: Additional occurrences of MSH-21 (Message Profile Identifier) may be valued with ‘2.16.840.1.113883.9.81’ (LAB_PRN_Component) OR ‘2.16.840.1.113883.9.82’ (LAB_PRU_Component) and/or ‘2.16.840.1.113883.9.22’ (LAB_TO_Component), and/or ‘2.16.840.1.113883.9.23’ (LAB_XO_Component), and/or ‘2.16.840.1.113883.9.24’ (LAB_NB_ Component) </t>
    </r>
    <r>
      <rPr>
        <strike/>
        <sz val="10"/>
        <color indexed="10"/>
        <rFont val="Times New Roman"/>
        <family val="1"/>
      </rPr>
      <t>and/or 2.16.840.1.113883.9.195.3.5 (LRI_PH_Component)</t>
    </r>
    <r>
      <rPr>
        <sz val="10"/>
        <rFont val="Times New Roman"/>
        <family val="1"/>
      </rPr>
      <t xml:space="preserve"> </t>
    </r>
    <r>
      <rPr>
        <sz val="10"/>
        <color indexed="10"/>
        <rFont val="Times New Roman"/>
        <family val="1"/>
      </rPr>
      <t xml:space="preserve">and/or 2.16.840.1.113883.9.195.3.6 (LRI_NDBS_Component) and/or 2.16.840.1.113883.9.195.3.DD (LRI_CG_Component). </t>
    </r>
  </si>
  <si>
    <t xml:space="preserve">When the initial results transaction uses the GU profile in MSH.21 (Message Profile Identifier) </t>
  </si>
  <si>
    <r>
      <t>When the initial results transaction uses the GU profile in MSH</t>
    </r>
    <r>
      <rPr>
        <sz val="10"/>
        <color indexed="10"/>
        <rFont val="Times New Roman"/>
        <family val="1"/>
      </rPr>
      <t>-</t>
    </r>
    <r>
      <rPr>
        <sz val="10"/>
        <rFont val="Times New Roman"/>
        <family val="1"/>
      </rPr>
      <t xml:space="preserve">21 (Message Profile Identifier) </t>
    </r>
  </si>
  <si>
    <t>Replace the ''.' with a '-'.</t>
  </si>
  <si>
    <t>136</t>
  </si>
  <si>
    <t xml:space="preserve">LRI-18: MSH-21 (Message Profile Identifier) SHALL be valued with a) '2.16.840.1.113883.9.28'(LRI_GU_Response_Profile) or b) a combination of '2.16.840.1.113883.9.26' (LRI_Acknowledgment_Profile) and '2.16.840.1.113883.9.21' GU_Acknowledgment_Profile) </t>
  </si>
  <si>
    <r>
      <t xml:space="preserve">LRI-18: MSH-21 (Message Profile Identifier) SHALL be valued with a) '2.16.840.1.113883.9.28' (LRI_GU_Response_Profile) or b) a combination of '2.16.840.1.113883.9.26' (LRI_Acknowledgment_Profile) and '2.16.840.1.113883.9.21' </t>
    </r>
    <r>
      <rPr>
        <sz val="10"/>
        <color indexed="10"/>
        <rFont val="Times New Roman"/>
        <family val="1"/>
      </rPr>
      <t>(</t>
    </r>
    <r>
      <rPr>
        <sz val="10"/>
        <rFont val="Times New Roman"/>
        <family val="1"/>
      </rPr>
      <t xml:space="preserve">GU_Acknowledgment_Profile) </t>
    </r>
  </si>
  <si>
    <t>Add a space between ".28'" and "(LRI_GU"</t>
  </si>
  <si>
    <t>137</t>
  </si>
  <si>
    <t xml:space="preserve">Conformance Statements: GU_Acknowledgement_Component and LRI_End-To-End_Acknowledgement_Component
LRI-xx: MSH-21 (Message Profile Identifier) SHALL be valued with a combination of '2.16.840.1.113883.9.195.3.7' (LRI_End-To-End_Acknowledgement_Component) and '2.16.840.1.113883.9.21' (GU_Acknowledgment_Profile) when acknowledging ORU GU Profiles where MSH-21 contains '2.16.840.1.113883.9.195.3.1' (LRI_GU_FRU_Profile), or '2.16.840.1.113883.9.195.3.2' (LRI_GU_FRN_Profile), or '2.16.840.1.113883.9.12' (LRI_GU_Component). </t>
  </si>
  <si>
    <t>Missing CS for the End-to End Acknowledgement components</t>
  </si>
  <si>
    <t>Conformance Statements: NG_Acknowledgement_Component and LRI_End-To-End_Acknowledgement_Component
LRI-xx: MSH-21 (Message Profile Identifier) SHALL be valued with a combination of '2.16.840.1.113883.9.195.3.7' (LRI_End-To-End_Acknowledgement_Component) and '2.16.840.1.113883.9.25' NG_Acknowledgment_Profile) when acknowledging ORU NG Profiles where MSH-21 contains '2.16.840.1.113883.9.195.3.3' (LRI_NG_FRU_Profile), or '2.16.840.1.113883.9.195.3.4' (LRI_NG_FRN_Profile), or '2.16.840.1.113883.9.13' (LRI_NG_Component).</t>
  </si>
  <si>
    <t>The SFT Segment is ONLY supported in the LRI_PH_Component, but it is NOT clearely marked as such in this section - would that imply that other profiles, where the SFT is optional, but people want to use it should use the SFT segment as defined here or can they define their own variation of the base? This decision should be clearly stated either here, or in the key decisions section of this guide (applies to the other lab guides as well)</t>
  </si>
  <si>
    <t>PID-13:
LRI_PH_Component Usage: ‘RE’; Data Type: ‘XAD_01’; Cardinality: [0..*]</t>
  </si>
  <si>
    <r>
      <t>PID-13:
LRI_PH_Component Usage: ‘RE’; Data Type: ‘</t>
    </r>
    <r>
      <rPr>
        <strike/>
        <sz val="10"/>
        <color indexed="10"/>
        <rFont val="Times New Roman"/>
        <family val="1"/>
      </rPr>
      <t>XAD</t>
    </r>
    <r>
      <rPr>
        <sz val="10"/>
        <color indexed="10"/>
        <rFont val="Times New Roman"/>
        <family val="1"/>
      </rPr>
      <t>XTN</t>
    </r>
    <r>
      <rPr>
        <sz val="10"/>
        <rFont val="Times New Roman"/>
        <family val="1"/>
      </rPr>
      <t>_01’; Cardinality: [0..*]</t>
    </r>
  </si>
  <si>
    <t>All tables:
do we need to use Varies in the cardinality column, when the varied usages are only O or X - we don’t list cardinality for those either way?</t>
  </si>
  <si>
    <t xml:space="preserve">PID-22:
LRI_PH_Component Data Type: ‘CWE_03’; Usage: ‘RE’ </t>
  </si>
  <si>
    <r>
      <t>PID-22:
LRI_PH_Component Data Type: ‘CWE_03’; Usage: ‘RE’</t>
    </r>
    <r>
      <rPr>
        <sz val="10"/>
        <color indexed="10"/>
        <rFont val="Times New Roman"/>
        <family val="1"/>
      </rPr>
      <t>, Value Set: 'HL70189_USL' 
remove 'HL70189_USL' from column Value set</t>
    </r>
  </si>
  <si>
    <t>145</t>
  </si>
  <si>
    <t xml:space="preserve">NK1-2:
LRI_NDBS_Component: Data type: </t>
  </si>
  <si>
    <r>
      <t xml:space="preserve">NK1-2:
LRI_NDBS_Component: Data </t>
    </r>
    <r>
      <rPr>
        <sz val="10"/>
        <color indexed="10"/>
        <rFont val="Times New Roman"/>
        <family val="1"/>
      </rPr>
      <t>T</t>
    </r>
    <r>
      <rPr>
        <strike/>
        <sz val="10"/>
        <color indexed="10"/>
        <rFont val="Times New Roman"/>
        <family val="1"/>
      </rPr>
      <t>t</t>
    </r>
    <r>
      <rPr>
        <sz val="10"/>
        <rFont val="Times New Roman"/>
        <family val="1"/>
      </rPr>
      <t>ype:</t>
    </r>
  </si>
  <si>
    <t>146</t>
  </si>
  <si>
    <t>NK1-11: should be O for all components - this came from the LOI PH component</t>
  </si>
  <si>
    <t>NK1-13: 
LRI_PH_Component Data Type: ‘XON_01’; Usage: ‘C(R/X)’; Condition Predicate: If NK1-2 (Name) is not valued.; Cardinality: [0..1], Value Set: HL70203_USL 
LRI_NDBS_Component Data Type: ‘XON_01’ or ‘XON_02’; Usage: ‘RE’; Cardinality: [0..1]; Value Set: HL70131_USL</t>
  </si>
  <si>
    <r>
      <t>NK1-13: 
LRI_PH_Component Data Type: ‘XON_01’; Usage: ‘C(R/X)’; Condition Predicate: If NK1-2 (Name) is not valued.; Cardinality: [0..1]</t>
    </r>
    <r>
      <rPr>
        <strike/>
        <sz val="10"/>
        <color indexed="10"/>
        <rFont val="Times New Roman"/>
        <family val="1"/>
      </rPr>
      <t>, Value Set: HL70203_USL</t>
    </r>
    <r>
      <rPr>
        <sz val="10"/>
        <rFont val="Times New Roman"/>
        <family val="1"/>
      </rPr>
      <t xml:space="preserve"> 
LRI_NDBS_Component Data Type: ‘XON_01’ or ‘XON_02’; Usage: ‘RE’; Cardinality: [0..1]</t>
    </r>
    <r>
      <rPr>
        <strike/>
        <sz val="10"/>
        <color indexed="10"/>
        <rFont val="Times New Roman"/>
        <family val="1"/>
      </rPr>
      <t>; Value Set: HL70131_USL</t>
    </r>
  </si>
  <si>
    <t xml:space="preserve">There should be no value sets listed here
</t>
  </si>
  <si>
    <t xml:space="preserve">NK1-13: 
LRI_PH_Component Data Type: ‘XON_01’; Usage: ‘C(R/X)’; Condition Predicate: If NK1-2 (Name) is not valued.; Cardinality: [0..1], Value Set: HL70203_USL 
LRI_NDBS_Component Data Type: ‘XON_01’ or ‘XON_02’; Usage: ‘RE’; Cardinality: [0..1]; Value Set: HL70131_USL
and
NK1-30:
LRI_PH_Component: Datatype: XPN_01, Usage: ‘C(RE/X)’; Condition Predicate: If NK1-13 (Organization Name - NK1) is valued.; Cardinality: [0..1] LRI_NDBS_Component: Usage: ‘X’ </t>
  </si>
  <si>
    <t>Also question: Could usage for NDBS be adjusted to match PH usage - not sure when you would have a NK1-2 Name of a person AND a NK1-13 - Name of an organization
at the same time match usage for NK1-30 also</t>
  </si>
  <si>
    <t>NK1-30:
Vareis</t>
  </si>
  <si>
    <r>
      <t>NK1-30:
Var</t>
    </r>
    <r>
      <rPr>
        <sz val="10"/>
        <color indexed="10"/>
        <rFont val="Times New Roman"/>
        <family val="1"/>
      </rPr>
      <t>i</t>
    </r>
    <r>
      <rPr>
        <sz val="10"/>
        <rFont val="Times New Roman"/>
        <family val="1"/>
      </rPr>
      <t>e</t>
    </r>
    <r>
      <rPr>
        <strike/>
        <sz val="10"/>
        <color indexed="10"/>
        <rFont val="Times New Roman"/>
        <family val="1"/>
      </rPr>
      <t>i</t>
    </r>
    <r>
      <rPr>
        <sz val="10"/>
        <rFont val="Times New Roman"/>
        <family val="1"/>
      </rPr>
      <t>s</t>
    </r>
  </si>
  <si>
    <t xml:space="preserve">ORC-21:
LRI_NDBS_Component Usage: ‘X’ </t>
  </si>
  <si>
    <t>ORC-21:
LRI_NDBS_Component Usage: 'R', Datatype for GU: XON_01; for NG: XON_02</t>
  </si>
  <si>
    <t>155</t>
  </si>
  <si>
    <t>OBR-7:
LRI_NDBS_Component Data type: 'TS_08'</t>
  </si>
  <si>
    <t>Should NDBS_Component be updated to include 'TS_09', when LRI_TO_Component is also declared? Need to review ALL fields with TS for how to deal with the LRI_TO_Component, when additional profiles use other TS than the base, as the TO can be applied to any of the components, not just the base, correct?</t>
  </si>
  <si>
    <t>168</t>
  </si>
  <si>
    <t xml:space="preserve">(2) This value has been added to the HL70123_USL value set. </t>
  </si>
  <si>
    <r>
      <rPr>
        <strike/>
        <sz val="10"/>
        <color indexed="10"/>
        <rFont val="Times New Roman"/>
        <family val="1"/>
      </rPr>
      <t>(2) This value has been added to the HL70123_USL value set.</t>
    </r>
    <r>
      <rPr>
        <sz val="10"/>
        <rFont val="Times New Roman"/>
        <family val="1"/>
      </rPr>
      <t xml:space="preserve"> 
</t>
    </r>
    <r>
      <rPr>
        <sz val="10"/>
        <color indexed="10"/>
        <rFont val="Times New Roman"/>
        <family val="1"/>
      </rPr>
      <t>The HL70123_USL value set uses the v2.9 code system</t>
    </r>
  </si>
  <si>
    <t>Since v2.9 is being balloted and should soon be published suggest updating this section accordingly - the footnote then does not only apply to 'M', but the entire table</t>
  </si>
  <si>
    <t>OBX-6 Comments:
See Section 0 SNOMED CT drawn from the specimen hierarchy in SNOMED CT should be used for SPM-4 (Specimen type). A mapping between HL70487 and SNOMED CT is available as an example of the concept map in FHIR: http://hl7.org/fhir/conceptmap-example-specimen-type.html. UCUM</t>
  </si>
  <si>
    <r>
      <rPr>
        <sz val="10"/>
        <rFont val="Times New Roman"/>
        <family val="1"/>
      </rPr>
      <t>OBX-6 Comments:</t>
    </r>
    <r>
      <rPr>
        <strike/>
        <sz val="10"/>
        <color indexed="10"/>
        <rFont val="Times New Roman"/>
        <family val="1"/>
      </rPr>
      <t xml:space="preserve">
See Section 0 SNOMED CT drawn from the specimen hierarchy in SNOMED CT should be used for SPM-4 (Specimen type). A mapping between HL70487 and SNOMED CT is available as an example of the concept map in FHIR: http://hl7.org/fhir/conceptmap-example-specimen-type.html. UCUM</t>
    </r>
  </si>
  <si>
    <t>Delete here - does not belong here</t>
  </si>
  <si>
    <t xml:space="preserve">OBX-6
LRI_PH_Component Usage: ‘C(R/RE)’; Condition Predicate: If OBX-2 (Value Type) is valued ‘NM’ or ‘SN’ and OBX-11 is not valued ‘X’ or ‘N’. Note: If there is not a unit of measure available while the Condition Predicate is True, the value “NA” shall be used in CWE_CRE.1 and “HL70353” in CWE_CRE.3 Usage for all other components: ‘RE’ </t>
  </si>
  <si>
    <t>What is the benefit of using the C usage here - why is RE not enough?</t>
  </si>
  <si>
    <t xml:space="preserve">OBX-8:
All other profiles Value Set: Extended HL70078_USL (V2.5.1) </t>
  </si>
  <si>
    <t>Suggest for LRI base to also move to the v2.7.1 (or even better to v2.9 for all profiles) as the base code system for the HL70078_USL value set</t>
  </si>
  <si>
    <t>182</t>
  </si>
  <si>
    <t xml:space="preserve">Starting with V2.8.2 a new OG_01 (Observation Grouper) data type was created and OBX-4 (Observation Sub-ID) data type ws changed from ST to OG_01 to enable improved structured grouping of observation segments. </t>
  </si>
  <si>
    <r>
      <t>Starting with V2.8.2 a new OG</t>
    </r>
    <r>
      <rPr>
        <strike/>
        <sz val="10"/>
        <color indexed="10"/>
        <rFont val="Times New Roman"/>
        <family val="1"/>
      </rPr>
      <t>_01</t>
    </r>
    <r>
      <rPr>
        <sz val="10"/>
        <rFont val="Times New Roman"/>
        <family val="1"/>
      </rPr>
      <t xml:space="preserve"> (Observation Grouper) data type was created and OBX-4 (Observation Sub-ID) data type w</t>
    </r>
    <r>
      <rPr>
        <sz val="10"/>
        <color indexed="10"/>
        <rFont val="Times New Roman"/>
        <family val="1"/>
      </rPr>
      <t>a</t>
    </r>
    <r>
      <rPr>
        <sz val="10"/>
        <rFont val="Times New Roman"/>
        <family val="1"/>
      </rPr>
      <t>s changed from ST to OG</t>
    </r>
    <r>
      <rPr>
        <strike/>
        <sz val="10"/>
        <color indexed="10"/>
        <rFont val="Times New Roman"/>
        <family val="1"/>
      </rPr>
      <t>_01</t>
    </r>
    <r>
      <rPr>
        <sz val="10"/>
        <rFont val="Times New Roman"/>
        <family val="1"/>
      </rPr>
      <t xml:space="preserve"> to enable improved structured grouping of observation segments. </t>
    </r>
    <r>
      <rPr>
        <sz val="10"/>
        <color indexed="10"/>
        <rFont val="Times New Roman"/>
        <family val="1"/>
      </rPr>
      <t>In LRI we use the OG_01 flavor of that datatype.</t>
    </r>
  </si>
  <si>
    <t xml:space="preserve"> The LRI and LOI implementation guides would then constrain the Group Order component as C(R/RE) with “Condition Predicate: If Group Member Sequence is valued” to ensure a unique and valid value is always present. </t>
  </si>
  <si>
    <t>This sentence is not needed - the datatype is defined accordingly in this guide.</t>
  </si>
  <si>
    <t>186</t>
  </si>
  <si>
    <t>SPM-2:
LRI_NDBS_Component GU data type: EIP_01 NG data type: EIP_02 All others: GU data type: EIP_01 NG data type: EIP_02</t>
  </si>
  <si>
    <r>
      <t>SPM-2:
LRI_NDBS_Component</t>
    </r>
    <r>
      <rPr>
        <sz val="10"/>
        <color indexed="10"/>
        <rFont val="Times New Roman"/>
        <family val="1"/>
      </rPr>
      <t>:</t>
    </r>
    <r>
      <rPr>
        <sz val="10"/>
        <rFont val="Times New Roman"/>
        <family val="1"/>
      </rPr>
      <t xml:space="preserve"> GU data type: EIP_0</t>
    </r>
    <r>
      <rPr>
        <strike/>
        <sz val="10"/>
        <color indexed="10"/>
        <rFont val="Times New Roman"/>
        <family val="1"/>
      </rPr>
      <t>1</t>
    </r>
    <r>
      <rPr>
        <sz val="10"/>
        <color indexed="10"/>
        <rFont val="Times New Roman"/>
        <family val="1"/>
      </rPr>
      <t>4</t>
    </r>
    <r>
      <rPr>
        <sz val="10"/>
        <rFont val="Times New Roman"/>
        <family val="1"/>
      </rPr>
      <t xml:space="preserve"> NG data type: EIP_0</t>
    </r>
    <r>
      <rPr>
        <strike/>
        <sz val="10"/>
        <color indexed="10"/>
        <rFont val="Times New Roman"/>
        <family val="1"/>
      </rPr>
      <t>2</t>
    </r>
    <r>
      <rPr>
        <sz val="10"/>
        <color indexed="10"/>
        <rFont val="Times New Roman"/>
        <family val="1"/>
      </rPr>
      <t>3</t>
    </r>
    <r>
      <rPr>
        <sz val="10"/>
        <rFont val="Times New Roman"/>
        <family val="1"/>
      </rPr>
      <t xml:space="preserve"> All others: GU data type: EIP_01 NG data type: EIP_02</t>
    </r>
  </si>
  <si>
    <t>Need to add EIP_04 where EIP.1 = EI_01 and EIP.2 = EI_01, sicne NDBS allows chouce of either NG or GU profile use</t>
  </si>
  <si>
    <t>188</t>
  </si>
  <si>
    <t xml:space="preserve">SPM-17:
LRI_PH_Component Usage: ‘R’ Cardinality: [1..1] Usage for all other components: ‘RE’, Cardinality: [0..1] SPM-17.1 must use TS_12 for the data type definition. SPM-17.2 must use TS_06 for the data type definition. For specimen-based test, if only SPM-17.1 (Range Start Date/Time) is valued it must be the same as OBX-14 (Date/Time of the Observation). If both SPM-17.1 and SPM-17.2 (Range End Date/Time) are present and relates to the same observation, then OBX-14 must be within this DR_01 range. </t>
  </si>
  <si>
    <r>
      <t>SPM-17:</t>
    </r>
    <r>
      <rPr>
        <sz val="10"/>
        <color indexed="10"/>
        <rFont val="Times New Roman"/>
        <family val="1"/>
      </rPr>
      <t xml:space="preserve">
SPM-17.1 must use TS_12 for the data type definition. SPM-17.2 must use TS_06 for the data type definition. For specimen-based test, if only SPM-17.1 (Range Start Date/Time) is valued it must be the same as OBX-14 (Date/Time of the Observation). If both SPM-17.1 and SPM-17.2 (Range End Date/Time) are present and relates to the same observation, then OBX-14 must be within this DR_01 range. </t>
    </r>
    <r>
      <rPr>
        <sz val="10"/>
        <rFont val="Times New Roman"/>
        <family val="1"/>
      </rPr>
      <t xml:space="preserve">
LRI_PH_Component Usage: ‘R’ Cardinality: [1..1] Usage for all other components: ‘RE’, Cardinality: [0..1] </t>
    </r>
  </si>
  <si>
    <t>Since the red colored text applies to all profiles it should either be listed first or idnetifued as applicable to all profiles - the way it is currently looks like this is all for LRI_PH_Component</t>
  </si>
  <si>
    <t>190</t>
  </si>
  <si>
    <t xml:space="preserve">Conformance Statements: LRI_PH_Component 
LRI-PH-100: The earliest SPM-17.1 (Range Start Date/Time) value SHALL be equal to or before OBR-7 (Observation Date/Time) value within the same ORDER_OBSERVATION Group. LRI-PH-101: If present, the latest SPM-17.2 (Range End Date/Time) value SHALL be equal to or after OBR-7 (Observation Date/Time) value within the same Order_Observation Group. LRI-PH-102: If present, the latest SPM-17.2 (Range End Date/Time) value SHALL be equal to or after OBR-8 (Observation End Date/Time) value within the same ORDER_OBSERVATION Group </t>
  </si>
  <si>
    <t>Remove as these are basically already covered by:
LRI-53: If one or more SPM segments are present for the same OBR, then the earliest SPM-17.1 (Range Start Date/Time) SHALL be equal to or before OBR-7 (Observation Date/Time) and OBR-7 (Observation Date/Time) SHALL be equal to or before the latest SPM- 17.2 (Range End Date/Time). LRI-54: If one or more SPM segments are present for the same OBR and if OBR-8 (Observation End Date/Time) is present, OBR-8 (Observation End Date/Time) SHALL be equal to or before the latest SPM-17.2 (Range End Date/Time).</t>
  </si>
  <si>
    <t>193</t>
  </si>
  <si>
    <t>Option 1 
example box
Option 3…</t>
  </si>
  <si>
    <r>
      <t xml:space="preserve">Option 1 
example box
Option </t>
    </r>
    <r>
      <rPr>
        <sz val="10"/>
        <color indexed="10"/>
        <rFont val="Times New Roman"/>
        <family val="1"/>
      </rPr>
      <t>2</t>
    </r>
    <r>
      <rPr>
        <strike/>
        <sz val="10"/>
        <color indexed="10"/>
        <rFont val="Times New Roman"/>
        <family val="1"/>
      </rPr>
      <t>3</t>
    </r>
    <r>
      <rPr>
        <sz val="10"/>
        <rFont val="Times New Roman"/>
        <family val="1"/>
      </rPr>
      <t>…</t>
    </r>
  </si>
  <si>
    <t>8.13.1</t>
  </si>
  <si>
    <r>
      <t>8.</t>
    </r>
    <r>
      <rPr>
        <strike/>
        <sz val="10"/>
        <color indexed="10"/>
        <rFont val="Times New Roman"/>
        <family val="1"/>
      </rPr>
      <t>13.1</t>
    </r>
    <r>
      <rPr>
        <sz val="10"/>
        <color indexed="10"/>
        <rFont val="Times New Roman"/>
        <family val="1"/>
      </rPr>
      <t>14</t>
    </r>
  </si>
  <si>
    <t>This is a different segment adjust heading level</t>
  </si>
  <si>
    <t>8.13.2</t>
  </si>
  <si>
    <t>194</t>
  </si>
  <si>
    <r>
      <t>8.</t>
    </r>
    <r>
      <rPr>
        <strike/>
        <sz val="10"/>
        <color indexed="10"/>
        <rFont val="Times New Roman"/>
        <family val="1"/>
      </rPr>
      <t>13.2</t>
    </r>
    <r>
      <rPr>
        <sz val="10"/>
        <color indexed="10"/>
        <rFont val="Times New Roman"/>
        <family val="1"/>
      </rPr>
      <t>15</t>
    </r>
  </si>
  <si>
    <t>8.13.3</t>
  </si>
  <si>
    <r>
      <t>8.</t>
    </r>
    <r>
      <rPr>
        <strike/>
        <sz val="10"/>
        <color indexed="10"/>
        <rFont val="Times New Roman"/>
        <family val="1"/>
      </rPr>
      <t>13.3</t>
    </r>
    <r>
      <rPr>
        <sz val="10"/>
        <color indexed="10"/>
        <rFont val="Times New Roman"/>
        <family val="1"/>
      </rPr>
      <t>16</t>
    </r>
  </si>
  <si>
    <t>8.13.4</t>
  </si>
  <si>
    <t>195</t>
  </si>
  <si>
    <r>
      <t>8.</t>
    </r>
    <r>
      <rPr>
        <strike/>
        <sz val="10"/>
        <color indexed="10"/>
        <rFont val="Times New Roman"/>
        <family val="1"/>
      </rPr>
      <t>13.3</t>
    </r>
    <r>
      <rPr>
        <sz val="10"/>
        <color indexed="10"/>
        <rFont val="Times New Roman"/>
        <family val="1"/>
      </rPr>
      <t>17</t>
    </r>
  </si>
  <si>
    <t xml:space="preserve">ADD INFO ON CONTEXT OF “DISPLAY”, E.G., PRIMARY CONSIDERATION IS WHERE CWE IS CONVEYING RESULTS VS ERROR CODES? </t>
  </si>
  <si>
    <t>Elaborate when these display rules apply - for example are they applicabel ONLY to OBX-5 values, ALL CLIA regulated elements that use CWE or what rule can be described here?
Also add a paragraph explaining:
For the receiver this is covered in the EHR-S FR for LRI IG, but since the corresponding IG for the sender has not been described but these display restricitions are importnat for the sender to understand they are listed here</t>
  </si>
  <si>
    <t>199</t>
  </si>
  <si>
    <t>Usage Note:
The CWE_02 data type is used where it is necessary to communicate a code, text, coding system and the version of coding system the code was drawn from. It also allows the communication of an alternate code drawn from another coding system. Many coded fields in this specification identify coding systems or value sets that must be used for the field. When populating the CWE_02 data types with these values, this guide does not give preference to the triplet in which the standard code should appear.</t>
  </si>
  <si>
    <r>
      <t xml:space="preserve">Usage Note:
The CWE_02 data type is used where it is necessary to communicate a code, text, coding system and the version of coding system the code was drawn from. </t>
    </r>
    <r>
      <rPr>
        <strike/>
        <sz val="10"/>
        <color indexed="10"/>
        <rFont val="Times New Roman"/>
        <family val="1"/>
      </rPr>
      <t>It also allows the communication of an alternate code drawn from another coding system.</t>
    </r>
    <r>
      <rPr>
        <sz val="10"/>
        <rFont val="Times New Roman"/>
        <family val="1"/>
      </rPr>
      <t xml:space="preserve"> Many coded fields in this specification identify coding systems or value sets that must be used for the field. When populating the CWE_02 data types with these values, this guide does not give preference to the triplet in which the standard code should appear.</t>
    </r>
  </si>
  <si>
    <t>201</t>
  </si>
  <si>
    <t>Usage Note:
LRI_PH_Component CWE_03 is used with SPM-4 (Specimen Type), SPM-8 (Specimen Source Site) and OBX-6 (Units).</t>
  </si>
  <si>
    <r>
      <rPr>
        <sz val="10"/>
        <rFont val="Times New Roman"/>
        <family val="1"/>
      </rPr>
      <t xml:space="preserve">Usage Note:
</t>
    </r>
    <r>
      <rPr>
        <strike/>
        <sz val="10"/>
        <color indexed="10"/>
        <rFont val="Times New Roman"/>
        <family val="1"/>
      </rPr>
      <t>LRI_PH_Component CWE_03 is used with SPM-4 (Specimen Type), SPM-8 (Specimen Source Site) and OBX-6 (Units).</t>
    </r>
  </si>
  <si>
    <t>Delete this - we don’t list these for any other datatype</t>
  </si>
  <si>
    <t>202</t>
  </si>
  <si>
    <t xml:space="preserve">Usage Note:
The CWE_04 data type is used where it is necessary to communicate a code, text, or coding system and the version of the coding system the code was drawn from and alternate codes drawn from another coding system. </t>
  </si>
  <si>
    <r>
      <t>Usage Note:
The CWE_04 data type is used where it is necessary to communicate a code, text, or coding system and the version of the coding system the code was drawn from</t>
    </r>
    <r>
      <rPr>
        <strike/>
        <sz val="10"/>
        <color indexed="10"/>
        <rFont val="Times New Roman"/>
        <family val="1"/>
      </rPr>
      <t xml:space="preserve"> and alternate codes drawn from another coding system</t>
    </r>
    <r>
      <rPr>
        <sz val="10"/>
        <rFont val="Times New Roman"/>
        <family val="1"/>
      </rPr>
      <t xml:space="preserve">. </t>
    </r>
  </si>
  <si>
    <t>205</t>
  </si>
  <si>
    <t xml:space="preserve">DTM_03 – DATE/TIME 3: PRECISE TO THE YEAR, POTENTIALLY TO THE MINUTE, TIME ZONE OFFSET REQUIRED BUT MAY BE EMPTY Used when the Lab_TO_Component is invoked. </t>
  </si>
  <si>
    <t>Need to reconcile with the usage of TZO in this flavor, which is listed as RE:
option 1: remove this sentence and leave flavor as is
option 2: change usage for +/-ZZZZ from RE to C(R/RE) with CP, if DTM_03.4 is valued.
Also applies to LOI</t>
  </si>
  <si>
    <t xml:space="preserve">9.5.4 DTM_04 – DATE/TIME 4: PRECISE TO MONTH NOTE: This is a library placeholder, remove prior to ballot submission; used by Immunizations. </t>
  </si>
  <si>
    <t>Remove entrie section as indicated by the Note</t>
  </si>
  <si>
    <t>206</t>
  </si>
  <si>
    <t xml:space="preserve">DTM_07 – DATE/TIME 7: PRECISE TO THE DAY, POTENTIALLY TO THE MINUTE, TIME ZONE OFFSET REQUIRED BUT MAY BE EMPTY Used when the Lab_TO_Component is invoked. </t>
  </si>
  <si>
    <t>Need to reconcile with the usage of TZO in this flavor, which is listed as RE:
option 1: remove this sentence and leave flavor as is
option 2: change usage for +/-ZZZZ from RE to C(R/RE) with CP, if DTM_07.4 is valued.
Also applies to LOI</t>
  </si>
  <si>
    <t>209</t>
  </si>
  <si>
    <t xml:space="preserve">DTM_13 – DATE/TIME 13: UNKNOWN DATE/TIME IN REQUIRED FIELD, IF YEAR AVAILABLE, MUST BE PRECISE TO DAY, POTENTIALLY TO MINUTES; TIME ZONE OFFSET REQUIRED BUT MAY BE EMPTY Used when the Lab_TO_Component is invoked. </t>
  </si>
  <si>
    <t>Need to reconcile with the usage of TZO in this flavor, which is listed as RE:
option 1: remove this sentence and leave flavor as is
option 2: change usage for +/-ZZZZ from RE to C(R/X) with CP, if DTM_13.4 is valued
Also applies to LOI</t>
  </si>
  <si>
    <t>213</t>
  </si>
  <si>
    <t xml:space="preserve">The value of HD_GU-PH.1 reflects a local code that represents the combination of HD_GU-PH.2 and HD_GU-PH.3 </t>
  </si>
  <si>
    <r>
      <t>The value of HD_</t>
    </r>
    <r>
      <rPr>
        <strike/>
        <sz val="10"/>
        <color indexed="10"/>
        <rFont val="Times New Roman"/>
        <family val="1"/>
      </rPr>
      <t>GU-PH</t>
    </r>
    <r>
      <rPr>
        <sz val="10"/>
        <color indexed="10"/>
        <rFont val="Times New Roman"/>
        <family val="1"/>
      </rPr>
      <t>03</t>
    </r>
    <r>
      <rPr>
        <sz val="10"/>
        <rFont val="Times New Roman"/>
        <family val="1"/>
      </rPr>
      <t>.1 reflects a local code that represents the combination of HD_</t>
    </r>
    <r>
      <rPr>
        <strike/>
        <sz val="10"/>
        <color indexed="10"/>
        <rFont val="Times New Roman"/>
        <family val="1"/>
      </rPr>
      <t>GU-PH</t>
    </r>
    <r>
      <rPr>
        <sz val="10"/>
        <color indexed="10"/>
        <rFont val="Times New Roman"/>
        <family val="1"/>
      </rPr>
      <t>03</t>
    </r>
    <r>
      <rPr>
        <sz val="10"/>
        <rFont val="Times New Roman"/>
        <family val="1"/>
      </rPr>
      <t>.2 and HD_</t>
    </r>
    <r>
      <rPr>
        <strike/>
        <sz val="10"/>
        <color indexed="10"/>
        <rFont val="Times New Roman"/>
        <family val="1"/>
      </rPr>
      <t>GU-PH</t>
    </r>
    <r>
      <rPr>
        <sz val="10"/>
        <color indexed="10"/>
        <rFont val="Times New Roman"/>
        <family val="1"/>
      </rPr>
      <t>03</t>
    </r>
    <r>
      <rPr>
        <sz val="10"/>
        <rFont val="Times New Roman"/>
        <family val="1"/>
      </rPr>
      <t xml:space="preserve">.3 </t>
    </r>
  </si>
  <si>
    <t>Or delete sentence altogether, as that is a more generic statement tht really applies to all namespace IDs</t>
  </si>
  <si>
    <t>217</t>
  </si>
  <si>
    <t xml:space="preserve">9.21.4 TS_04 – TIME STAMP 4: PRECISE TO MONTH NOTE: This is a library placeholder for use in Immunizations for vaccine expiration dates; not used in LRI, will be removed before publication. </t>
  </si>
  <si>
    <t>Remove this section as described</t>
  </si>
  <si>
    <t>227</t>
  </si>
  <si>
    <t xml:space="preserve"> but it is not the intent of this guide to specify LOINC values for a given test. </t>
  </si>
  <si>
    <r>
      <t xml:space="preserve"> but it is not the intent of </t>
    </r>
    <r>
      <rPr>
        <strike/>
        <sz val="10"/>
        <color indexed="10"/>
        <rFont val="Times New Roman"/>
        <family val="1"/>
      </rPr>
      <t>this guide</t>
    </r>
    <r>
      <rPr>
        <sz val="10"/>
        <rFont val="Times New Roman"/>
        <family val="1"/>
      </rPr>
      <t xml:space="preserve"> the </t>
    </r>
    <r>
      <rPr>
        <sz val="10"/>
        <color indexed="10"/>
        <rFont val="Times New Roman"/>
        <family val="1"/>
      </rPr>
      <t xml:space="preserve">base profile </t>
    </r>
    <r>
      <rPr>
        <sz val="10"/>
        <rFont val="Times New Roman"/>
        <family val="1"/>
      </rPr>
      <t>to specify LOINC values for a given test</t>
    </r>
    <r>
      <rPr>
        <sz val="10"/>
        <color indexed="10"/>
        <rFont val="Times New Roman"/>
        <family val="1"/>
      </rPr>
      <t>, while specific components may be more restrictive</t>
    </r>
    <r>
      <rPr>
        <sz val="10"/>
        <rFont val="Times New Roman"/>
        <family val="1"/>
      </rPr>
      <t xml:space="preserve">. </t>
    </r>
  </si>
  <si>
    <t>Do we need to adjust this sentence, since both the CG and the NDBS components have specific LOINC requirements defined as part of the components?</t>
  </si>
  <si>
    <t>http://newbornscreeningcodes.nlm.nih.gov/HL7.</t>
  </si>
  <si>
    <t>can this be identified by font that this is a link?</t>
  </si>
  <si>
    <t>Table 15-1. NDBS LOINC Panel RequirementsError! Reference source not found..</t>
  </si>
  <si>
    <t>Not sure why this is here - the link on the table is working….</t>
  </si>
  <si>
    <t>http://s.details.loinc.org/LOINC/54089- 8.html?sections=Comprehensive</t>
  </si>
  <si>
    <t>http://r.details.loinc.org/LOINC/54089- 8.html?sections=Comprehensive.</t>
  </si>
  <si>
    <t xml:space="preserve"> (https://lhc-forms.lhc.nlm.nih.gov/). </t>
  </si>
  <si>
    <t>230</t>
  </si>
  <si>
    <t xml:space="preserve"> (https://clin-table-search.lhc.nlm.nih.gov/)</t>
  </si>
  <si>
    <t>For receivers, SNOMED CT is a required vocabulary for Microbiology related results reported as Coded With Exception (CWE) data types in OBX.5</t>
  </si>
  <si>
    <r>
      <t>For receivers, SNOMED CT is a required vocabulary for Microbiology related results reported as Coded With Exception (CWE) data types in OBX</t>
    </r>
    <r>
      <rPr>
        <sz val="10"/>
        <color indexed="10"/>
        <rFont val="Times New Roman"/>
        <family val="1"/>
      </rPr>
      <t>-</t>
    </r>
    <r>
      <rPr>
        <sz val="10"/>
        <rFont val="Times New Roman"/>
        <family val="1"/>
      </rPr>
      <t>5</t>
    </r>
  </si>
  <si>
    <t>When received, certified EHR technology shall be capable of supporting SNOMED CT codes (Concept ID, and if sent, Description as provided by IHTSDO.</t>
  </si>
  <si>
    <r>
      <t>When received, certified EHR technology shall be capable of supporting SNOMED CT codes (Concept ID, and if sent, Description as provided by IHTSDO</t>
    </r>
    <r>
      <rPr>
        <sz val="10"/>
        <color indexed="10"/>
        <rFont val="Times New Roman"/>
        <family val="1"/>
      </rPr>
      <t>)</t>
    </r>
    <r>
      <rPr>
        <sz val="10"/>
        <rFont val="Times New Roman"/>
        <family val="1"/>
      </rPr>
      <t>.</t>
    </r>
  </si>
  <si>
    <t xml:space="preserve">When SNOMED CT is used in OBX-5, CWE_01.9 shall contain the laboratory’s original text which is used for printing and/or display to satisfy CLIA reporting requirements. CWE_01.2 and CWE_01.9 may contain the same value, when the coded description is also the original text. </t>
  </si>
  <si>
    <r>
      <t>When SNOMED CT is used in OBX-5, CWE_01.9 shall contain the laboratory’s original text which is used for printing and/or display to satisfy CLIA reporting requirements</t>
    </r>
    <r>
      <rPr>
        <sz val="10"/>
        <color indexed="10"/>
        <rFont val="Times New Roman"/>
        <family val="1"/>
      </rPr>
      <t xml:space="preserve">, when it does not match the value in </t>
    </r>
    <r>
      <rPr>
        <strike/>
        <sz val="10"/>
        <color indexed="10"/>
        <rFont val="Times New Roman"/>
        <family val="1"/>
      </rPr>
      <t>CWE_01.2CWE_01.2 and CWE_01.9 may contain the same value, when the coded description is also the original text</t>
    </r>
    <r>
      <rPr>
        <sz val="10"/>
        <rFont val="Times New Roman"/>
        <family val="1"/>
      </rPr>
      <t>.</t>
    </r>
  </si>
  <si>
    <t>This is discrepant to the recommendations in Section 9.2 CWE display rules, whereby CWE.9 should only be populated, when different from CWE.2 or CWE.4</t>
  </si>
  <si>
    <t>When SNOMED CT is used in OBX-5, CWE_01.9 shall contain the laboratory’s original text which is used for printing and/or display to satisfy CLIA reporting requirements. The original text may be different than or the same as the text describing the standard and/or local code.</t>
  </si>
  <si>
    <r>
      <t>When SNOMED CT is used in OBX-5, CWE_01.9 shall contain the laboratory’s original text which is used for printing and/or display to satisfy CLIA reporting requirements</t>
    </r>
    <r>
      <rPr>
        <sz val="10"/>
        <color indexed="10"/>
        <rFont val="Times New Roman"/>
        <family val="1"/>
      </rPr>
      <t>, when it does not match the value in CWE_01.2</t>
    </r>
    <r>
      <rPr>
        <strike/>
        <sz val="10"/>
        <color indexed="10"/>
        <rFont val="Times New Roman"/>
        <family val="1"/>
      </rPr>
      <t>The original text may be different than or the same as the text describing the standard and/or local code</t>
    </r>
    <r>
      <rPr>
        <sz val="10"/>
        <rFont val="Times New Roman"/>
        <family val="1"/>
      </rPr>
      <t xml:space="preserve">. </t>
    </r>
  </si>
  <si>
    <t xml:space="preserve">10.3 Example HL7 Messages </t>
  </si>
  <si>
    <t xml:space="preserve">10.2.2 Example HL7 Messages </t>
  </si>
  <si>
    <t>Drop a heading level - these examples are related to use of SCT</t>
  </si>
  <si>
    <t>General Format for OBX-2 = CWE and example box</t>
  </si>
  <si>
    <t xml:space="preserve">Remove generic examel is already covered and this box shows orgnaism example, which is already depicted in Example of organism finding with generic LOINC in Nominal scale: </t>
  </si>
  <si>
    <t xml:space="preserve">SNOMED CT is a suggested vocabulary for specimen source terms in SPM-4 (Specimen type) when a SNOMED CT code is available for the specimen source, pending the outcome of pilot testing. </t>
  </si>
  <si>
    <r>
      <t>SNOMED CT is a suggested vocabulary for specimen source terms in SPM-4 (Specimen type) when a SNOMED CT code is available for the specimen source</t>
    </r>
    <r>
      <rPr>
        <strike/>
        <sz val="10"/>
        <color indexed="10"/>
        <rFont val="Times New Roman"/>
        <family val="1"/>
      </rPr>
      <t>, pending the outcome of pilot testing</t>
    </r>
    <r>
      <rPr>
        <sz val="10"/>
        <rFont val="Times New Roman"/>
        <family val="1"/>
      </rPr>
      <t xml:space="preserve">. </t>
    </r>
  </si>
  <si>
    <t>Is duplicated by the Note below</t>
  </si>
  <si>
    <t xml:space="preserve">http://hl7.org/fhir/conceptmap-example-specimen-type.html. </t>
  </si>
  <si>
    <t xml:space="preserve">Examples should not be used as the basis for implementing the messages in the Implementation Guide. Examples are handcrafted and as such are subject to human error. </t>
  </si>
  <si>
    <r>
      <t xml:space="preserve">Examples </t>
    </r>
    <r>
      <rPr>
        <sz val="10"/>
        <color indexed="10"/>
        <rFont val="Times New Roman"/>
        <family val="1"/>
      </rPr>
      <t>in the Implementation Guide</t>
    </r>
    <r>
      <rPr>
        <sz val="10"/>
        <rFont val="Times New Roman"/>
        <family val="1"/>
      </rPr>
      <t xml:space="preserve"> should not be used as the basis for implementing the messages</t>
    </r>
    <r>
      <rPr>
        <strike/>
        <sz val="10"/>
        <color indexed="10"/>
        <rFont val="Times New Roman"/>
        <family val="1"/>
      </rPr>
      <t>in the Implementation Guide</t>
    </r>
    <r>
      <rPr>
        <sz val="10"/>
        <rFont val="Times New Roman"/>
        <family val="1"/>
      </rPr>
      <t xml:space="preserve">. Examples are handcrafted and as such are subject to human error. </t>
    </r>
  </si>
  <si>
    <t xml:space="preserve">The repository is available at http://hl7v2-lab-testing.nist.gov/mu-lab/. </t>
  </si>
  <si>
    <t>Verify this link is the correct one prior to publication</t>
  </si>
  <si>
    <t>As part of testing message elements with unlimited cardinality, minimum testing limits have been established and are defined in a spreadsheet that, in future, will be accessible on the National Institute of Standards and Technologies HIT test support site.</t>
  </si>
  <si>
    <t>The cardinatlity testing requriements are described in the EHR-S FR document - need to get the info from there and update this text</t>
  </si>
  <si>
    <t>235</t>
  </si>
  <si>
    <t>Revised examples will be provided for this section that are conformant to the statements in the final publication of this Release (D1)</t>
  </si>
  <si>
    <r>
      <t>Revised examples will be provided for this section that are conformant to the statements in the final publication of this Release (</t>
    </r>
    <r>
      <rPr>
        <strike/>
        <sz val="10"/>
        <color indexed="10"/>
        <rFont val="Times New Roman"/>
        <family val="1"/>
      </rPr>
      <t>D1</t>
    </r>
    <r>
      <rPr>
        <sz val="10"/>
        <color indexed="10"/>
        <rFont val="Times New Roman"/>
        <family val="1"/>
      </rPr>
      <t>S3</t>
    </r>
    <r>
      <rPr>
        <sz val="10"/>
        <rFont val="Times New Roman"/>
        <family val="1"/>
      </rPr>
      <t>)</t>
    </r>
  </si>
  <si>
    <t>update to current version of the LRI guide prior to publication</t>
  </si>
  <si>
    <t xml:space="preserve">When using the FRU Component, because of the uniqueness of the placer order number and/or filler order number, fewer fields are needed to link the Child to its Parent. </t>
  </si>
  <si>
    <r>
      <t>When using the FRU</t>
    </r>
    <r>
      <rPr>
        <sz val="10"/>
        <color indexed="10"/>
        <rFont val="Times New Roman"/>
        <family val="1"/>
      </rPr>
      <t>/PRU</t>
    </r>
    <r>
      <rPr>
        <sz val="10"/>
        <rFont val="Times New Roman"/>
        <family val="1"/>
      </rPr>
      <t xml:space="preserve"> Component, because of the uniqueness of the placer order number and/or filler order number, fewer fields are needed to link the Child to its Parent. </t>
    </r>
  </si>
  <si>
    <t>236</t>
  </si>
  <si>
    <t xml:space="preserve">TABLE 12-1
COMPONENT COMBINATIONS  FRN RU
GU FRN + GU FRU + GU NG FRN + NG FRU + NG </t>
  </si>
  <si>
    <r>
      <t xml:space="preserve">TABLE 12-1
COMPONENT COMBINATIONS  FRN </t>
    </r>
    <r>
      <rPr>
        <sz val="10"/>
        <color indexed="10"/>
        <rFont val="Times New Roman"/>
        <family val="1"/>
      </rPr>
      <t>F</t>
    </r>
    <r>
      <rPr>
        <sz val="10"/>
        <rFont val="Times New Roman"/>
        <family val="1"/>
      </rPr>
      <t xml:space="preserve">RU
GU FRN + GU FRU + GU NG FRN + NG FRU + NG </t>
    </r>
  </si>
  <si>
    <t xml:space="preserve">It will contain the two subfields, the first (OBR- 26.1) will be valued with the Parent’s “Observation Identifier” (OBX-3), and the second (OBR-26.2) will be valued with the Parent’s “Observation Sub-ID” (OBX-4). (Please </t>
  </si>
  <si>
    <r>
      <t xml:space="preserve">It will contain the two subfields, the first (OBR- 26.1) will be valued with the Parent’s “Observation Identifier” (OBX-3), and the second (OBR-26.2) will be valued with the Parent’s “Observation Sub-ID” (OBX-4). </t>
    </r>
    <r>
      <rPr>
        <strike/>
        <sz val="10"/>
        <color indexed="10"/>
        <rFont val="Times New Roman"/>
        <family val="1"/>
      </rPr>
      <t xml:space="preserve">(Please </t>
    </r>
  </si>
  <si>
    <t>237</t>
  </si>
  <si>
    <t xml:space="preserve">Regardless of profile component, OBR-29 is required if OBR-11 (Specimen Action Code) is populated with a G indicating the OBR is associated with a generated or reflex order). </t>
  </si>
  <si>
    <r>
      <t>Regardless of profile component, OBR-29 is required if OBR-11 (Specimen Action Code) is populated with a G indicating the OBR is associated with a generated or reflex order</t>
    </r>
    <r>
      <rPr>
        <strike/>
        <sz val="10"/>
        <color indexed="10"/>
        <rFont val="Times New Roman"/>
        <family val="1"/>
      </rPr>
      <t>)</t>
    </r>
    <r>
      <rPr>
        <sz val="10"/>
        <rFont val="Times New Roman"/>
        <family val="1"/>
      </rPr>
      <t xml:space="preserve">. </t>
    </r>
  </si>
  <si>
    <t>Remember the Child’s result uses the parent’s OBR-2 and OBR-3 values for identification, so as long as one of them are unique per OBR, the combination of the two will also be unique.</t>
  </si>
  <si>
    <r>
      <t xml:space="preserve">Remember the Child’s result uses the parent’s OBR-2 and OBR-3 values for identification, so as long as one of them </t>
    </r>
    <r>
      <rPr>
        <strike/>
        <sz val="10"/>
        <color indexed="10"/>
        <rFont val="Times New Roman"/>
        <family val="1"/>
      </rPr>
      <t>are</t>
    </r>
    <r>
      <rPr>
        <sz val="10"/>
        <color indexed="10"/>
        <rFont val="Times New Roman"/>
        <family val="1"/>
      </rPr>
      <t>is</t>
    </r>
    <r>
      <rPr>
        <sz val="10"/>
        <rFont val="Times New Roman"/>
        <family val="1"/>
      </rPr>
      <t xml:space="preserve"> unique per OBR, the combination of the two will also be unique.</t>
    </r>
  </si>
  <si>
    <t xml:space="preserve">Section 6.1 describes the general use of parent-child result linking </t>
  </si>
  <si>
    <r>
      <t xml:space="preserve">Section </t>
    </r>
    <r>
      <rPr>
        <sz val="10"/>
        <color indexed="10"/>
        <rFont val="Times New Roman"/>
        <family val="1"/>
      </rPr>
      <t>12</t>
    </r>
    <r>
      <rPr>
        <strike/>
        <sz val="10"/>
        <color indexed="10"/>
        <rFont val="Times New Roman"/>
        <family val="1"/>
      </rPr>
      <t>6</t>
    </r>
    <r>
      <rPr>
        <sz val="10"/>
        <rFont val="Times New Roman"/>
        <family val="1"/>
      </rPr>
      <t xml:space="preserve">.1 describes the general use of parent-child result linking </t>
    </r>
  </si>
  <si>
    <t>Update to current section and add reference link</t>
  </si>
  <si>
    <t>244</t>
  </si>
  <si>
    <t>SPM segment in Parent OBR group:
SPM|1|Specimen identifier for the specimen being tested|||clinical specimen type|… 
SPM segment in Child OBR group:
SPM|1|Specimen identifier for the specimen being tested||Isolate|…</t>
  </si>
  <si>
    <r>
      <t xml:space="preserve">SPM segment in Parent OBR group:
SPM|1|Specimen identifier for the </t>
    </r>
    <r>
      <rPr>
        <sz val="10"/>
        <color indexed="10"/>
        <rFont val="Times New Roman"/>
        <family val="1"/>
      </rPr>
      <t xml:space="preserve">clinical </t>
    </r>
    <r>
      <rPr>
        <sz val="10"/>
        <rFont val="Times New Roman"/>
        <family val="1"/>
      </rPr>
      <t xml:space="preserve">specimen being tested|||clinical specimen type|… 
SPM segment in Child OBR group:
SPM|1|Specimen identifier for the specimen being tested </t>
    </r>
    <r>
      <rPr>
        <sz val="10"/>
        <color indexed="10"/>
        <rFont val="Times New Roman"/>
        <family val="1"/>
      </rPr>
      <t>(Isolate)</t>
    </r>
    <r>
      <rPr>
        <sz val="10"/>
        <rFont val="Times New Roman"/>
        <family val="1"/>
      </rPr>
      <t>|</t>
    </r>
    <r>
      <rPr>
        <sz val="10"/>
        <color indexed="10"/>
        <rFont val="Times New Roman"/>
        <family val="1"/>
      </rPr>
      <t>Specimen identifier for the clinical specimen from which the isolate was obtained</t>
    </r>
    <r>
      <rPr>
        <sz val="10"/>
        <rFont val="Times New Roman"/>
        <family val="1"/>
      </rPr>
      <t>|Isolate|…</t>
    </r>
  </si>
  <si>
    <t>Suggest to recommend use of SPM-3 - parent specimen ID for the tests performed on the isolate - need to decide on usage / datatype for SPM-3 and update the exampels accordingly</t>
  </si>
  <si>
    <t>243</t>
  </si>
  <si>
    <t xml:space="preserve">Parent ORC/OBR Group ORC|RE|Placer number (OBR-2)|Filler number (OBR-3)|… OBR|1|Placer number (OBR-2)|Filler number (OBR-3)|Identifier code for the requested test or panel of tests(OBR-4)|… TQ1|… Parent OBX Segments for Non-Isolate Related Specimen Observations OBX|1|CWE|Other identifier (OBX-3)|Sub-id for the first observation group (OBX-4)|Observation on the specimen (OBX- 5)|…|Observation type= ’RSLT’ (OBX-29)|Observation Sub-Type = ’MNIR’(OBX-30) … 
and
Child ORC/OBR Group for First Organism identified ORC|RE||Filler number (OBR-3)|…|Parent Universal Service Identifier(ORC-31) The parent identifier code for the requested test or panel of tests (OBR-4 of Parent OBR) OBR|2|Placer number (OBR-2)|Filler order number (OBR- 3)|Identifier code for the requested test or panel of tests (OBR-4)|...|Specimen Action Code=‘G’(OBR-11)|…|Parent Result(OBR-26) The parent OBX segment that contained the identification of the first organism|||Parent(OBR-29) The parent placer and/or filler order numbers for the requested test or panel of tests (OBR-2 and OBR-3 of Parent OBR)|…|Parent identifier code for the requested test or panel of tests (OBR-4 of Parent OBR)|... Child OBX Segments for Susceptibilities of First Organism Identified </t>
  </si>
  <si>
    <r>
      <t>Parent ORC/OBR Group ORC|</t>
    </r>
    <r>
      <rPr>
        <strike/>
        <sz val="10"/>
        <color indexed="10"/>
        <rFont val="Times New Roman"/>
        <family val="1"/>
      </rPr>
      <t>RE</t>
    </r>
    <r>
      <rPr>
        <sz val="10"/>
        <color indexed="10"/>
        <rFont val="Times New Roman"/>
        <family val="1"/>
      </rPr>
      <t>PA</t>
    </r>
    <r>
      <rPr>
        <sz val="10"/>
        <rFont val="Times New Roman"/>
        <family val="1"/>
      </rPr>
      <t>|Placer number (OBR-2)|Filler number (OBR-3)|… OBR|1|Placer number (OBR-2)|Filler number (OBR-3)|Identifier code for the requested test or panel of tests(OBR-4)|… TQ1|… Parent OBX Segments for Non-Isolate Related Specimen Observations OBX|1|CWE|Other identifier (OBX-3)|Sub-id for the first observation group (OBX-4)|Observation on the specimen (OBX- 5)|…|Observation type= ’RSLT’ (OBX-29)|Observation Sub-Type = ’MNIR’(OBX-30) … 
and
Child ORC/OBR Group for First Organism identified
ORC|</t>
    </r>
    <r>
      <rPr>
        <strike/>
        <sz val="10"/>
        <color indexed="10"/>
        <rFont val="Times New Roman"/>
        <family val="1"/>
      </rPr>
      <t>RE</t>
    </r>
    <r>
      <rPr>
        <sz val="10"/>
        <color indexed="10"/>
        <rFont val="Times New Roman"/>
        <family val="1"/>
      </rPr>
      <t>CH</t>
    </r>
    <r>
      <rPr>
        <sz val="10"/>
        <rFont val="Times New Roman"/>
        <family val="1"/>
      </rPr>
      <t xml:space="preserve">||Filler number (OBR-3)|…|Parent Universal Service Identifier(ORC-31) The parent identifier code for the requested test or panel of tests (OBR-4 of Parent OBR) OBR|2|Placer number (OBR-2)|Filler order number (OBR- 3)|Identifier code for the requested test or panel of tests (OBR-4)|...|Specimen Action Code=‘G’(OBR-11)|…|Parent Result(OBR-26) The parent OBX segment that contained the identification of the first organism|||Parent(OBR-29) The parent placer and/or filler order numbers for the requested test or panel of tests (OBR-2 and OBR-3 of Parent OBR)|…|Parent identifier code for the requested test or panel of tests (OBR-4 of Parent OBR)|... Child OBX Segments for Susceptibilities of First Organism Identified </t>
    </r>
  </si>
  <si>
    <t>For ORC should ORC-1 in these examples use PA and CH instead of RE (they are permitted values per the valueset and can help clarify that there are parent child observation order groups in the message?</t>
  </si>
  <si>
    <t>258</t>
  </si>
  <si>
    <t xml:space="preserve">Missing several sections from the published ELR R2 guide - add the following sections (numbering per the published guide):
8.1 AOE
8.2 Reference Test Results
8.5 How to further constrain a constrainable profile
</t>
  </si>
  <si>
    <t>14</t>
  </si>
  <si>
    <t>259</t>
  </si>
  <si>
    <t>Should this be a subsection under 10 instead?</t>
  </si>
  <si>
    <t xml:space="preserve">HL7 V2 Linkage Name </t>
  </si>
  <si>
    <r>
      <rPr>
        <strike/>
        <sz val="10"/>
        <color indexed="10"/>
        <rFont val="Times New Roman"/>
        <family val="1"/>
      </rPr>
      <t>HL7 V2 Linkage Name</t>
    </r>
    <r>
      <rPr>
        <sz val="10"/>
        <color indexed="10"/>
        <rFont val="Times New Roman"/>
        <family val="1"/>
      </rPr>
      <t>HL70396 code</t>
    </r>
  </si>
  <si>
    <t>either wholesale replace as suggested or add in parenthesis at least to avoid confusion.</t>
  </si>
  <si>
    <t>269</t>
  </si>
  <si>
    <t>Table 15-1
LOINC = 57721-3
No sample collected due to parental LA14132-7</t>
  </si>
  <si>
    <r>
      <t xml:space="preserve">Table 15-1
LOINC = 57721-3
No sample collected due to parental </t>
    </r>
    <r>
      <rPr>
        <sz val="10"/>
        <color indexed="10"/>
        <rFont val="Times New Roman"/>
        <family val="1"/>
      </rPr>
      <t>refusal</t>
    </r>
    <r>
      <rPr>
        <sz val="10"/>
        <rFont val="Times New Roman"/>
        <family val="1"/>
      </rPr>
      <t xml:space="preserve"> LA14132-7</t>
    </r>
  </si>
  <si>
    <t>Finish the answer text</t>
  </si>
  <si>
    <t>Depending on the overall feedback from balloters on the preferred option for grouping of results to retain the LOINC panel structure the same approach should be ocnsidered for ALL components, where such grouping is required - NDBS and CG</t>
  </si>
  <si>
    <t>Add a section summarizing all the pre-adopted elements in this guide (potentially be version from which they were pre-adopted)
Pre-Adopt List for LRI (in order of appearance in the guide):
LRI   NEXT OF KIN / ASSOCIATED PARTIES SEGMENT (NK1): NK1-7 (Contact Role) The use of CWE  is pre-adopted from HL7 v2.7.1. 
LRI   COMMON ORDER SEGMENT (ORC) : ORC-16 (Order Control Code Reason) The use of CWE is pre-adopted from HL7 V.2.7.1. ORC-20 (Advanced Beneficiary Notice Code) The use of CWE_02 is pre-adopted from CWE in HL7 V.2.7.1. 
LRI   OBSERVATION REQUEST SEGMENT (OBR) : 13 Relevant Clinical Information CWE_02 RE [0..1] HL70916_USL This field pre-adopts the V2.7.1 definition. Constrained to indicate Fasting only. 
LRI   OBSERVATION RESULT SEGMENT (OBX) :  Components 26 through 29 are pre-adopted from Version 2.8.1. 
LRI   OBSERVATION RESULT SEGMENT (OBX) :  The use of CWE in, OBX-3 (Observation Identifier), OBX-5 (Observation Value), OBX-6 (Units) and OBX-8 (Abnormal Flags) is pre-adopted from HL7 V.2.7.1. 
LRI   OBSERVATION RESULT SEGMENT (OBX) : Observation Sub-ID OG_01 C(R/RE) [0..1] This data type is pre-adopted from V2.8.2.
LRI_PH_Component OBSERVATION RESULT SEGMENT (OBX) : OBX-8 (Abnormal Flags) Varies RE [0..*] LRI_PH_Component Value Set: HL70078_USL ( V2.7.1) 
LRI   CODED WITH EXCEPTIONS; CODE REQUIRED (CWE_01) :  Components 10-22 are pre-adopted from V2.7.1 CWE
LRI   CODED WITH EXCEPTIONS; CODE REQUIRED. SECOND TRIPLET OPTIONAL (CWE_02) : Components 10-22 are pre-adopted from V2.7.1 CWE
LRI   CODED WITH EXCEPTIONS; CODE REQUIRED BUT MAY BE EMPTY (CWE_03) : Components 10-22 are pre-adopted from V2.7.1 CWE 
LRI   CODED WITH EXCEPTIONS; CODE REQUIRED BUT MAY BE EMPTY, SECOND TRIPLET OPTIONAL (CWE_04) : Components 10-22 are pre-adopted from V2.7.1 CWE 
LRI   PARENT RESULT LINK (PRL_01) : Component 1 Use of data type CWE_01 reflects a preadoption of HL7 Version 2.7.1 standard. Component 2 the OG_01 data type is pre-adopted from V2.8.2</t>
  </si>
  <si>
    <t>Value Sets</t>
  </si>
  <si>
    <t>all files</t>
  </si>
  <si>
    <t>For all files that include ELR columns those should be set to Inactive as they have either been replaced with LRI_PH_component column (example 0004) OR are not different from the base LRI profile (example 0001)
Location tab needs to be updated to include LRI_PH location information</t>
  </si>
  <si>
    <t>0131</t>
  </si>
  <si>
    <t>LRI-PH
LRI-PH</t>
  </si>
  <si>
    <r>
      <t>LRI</t>
    </r>
    <r>
      <rPr>
        <sz val="10"/>
        <color indexed="10"/>
        <rFont val="Times New Roman"/>
        <family val="1"/>
      </rPr>
      <t>-_</t>
    </r>
    <r>
      <rPr>
        <sz val="10"/>
        <rFont val="Times New Roman"/>
        <family val="1"/>
      </rPr>
      <t xml:space="preserve">PH
</t>
    </r>
    <r>
      <rPr>
        <strike/>
        <sz val="10"/>
        <color indexed="10"/>
        <rFont val="Times New Roman"/>
        <family val="1"/>
      </rPr>
      <t>LRI-PH</t>
    </r>
    <r>
      <rPr>
        <sz val="10"/>
        <color indexed="10"/>
        <rFont val="Times New Roman"/>
        <family val="1"/>
      </rPr>
      <t>NK1-7</t>
    </r>
  </si>
  <si>
    <t>Replace the '-' with a '_'. = This may apply to all tables - did not check all and do not want to add entry for each one!
Include the binding in row 10 instead of repeating the component name</t>
  </si>
  <si>
    <t>LRI-NDBS
LRI-NDBS</t>
  </si>
  <si>
    <r>
      <t>LRI</t>
    </r>
    <r>
      <rPr>
        <sz val="10"/>
        <color indexed="10"/>
        <rFont val="Times New Roman"/>
        <family val="1"/>
      </rPr>
      <t>-_</t>
    </r>
    <r>
      <rPr>
        <sz val="10"/>
        <rFont val="Times New Roman"/>
        <family val="1"/>
      </rPr>
      <t xml:space="preserve">NDBS
</t>
    </r>
    <r>
      <rPr>
        <strike/>
        <sz val="10"/>
        <color indexed="10"/>
        <rFont val="Times New Roman"/>
        <family val="1"/>
      </rPr>
      <t>LRI-NDBS</t>
    </r>
    <r>
      <rPr>
        <sz val="10"/>
        <color indexed="10"/>
        <rFont val="Times New Roman"/>
        <family val="1"/>
      </rPr>
      <t>NK1-7</t>
    </r>
  </si>
  <si>
    <t xml:space="preserve">Replace the '-' with a '_'. = This may apply to all tables - did not check all and do not want to add entry for each one!
Include the binding in row 10 instead of repeating the component name
Add in the usage for the NDBS component
</t>
  </si>
  <si>
    <t>0301</t>
  </si>
  <si>
    <t>Comment on 'ISO': 
Retained for backward compatibility only as of v2.7; equivalent to a locally defined entity identifier scheme; use L. M, or N instead.</t>
  </si>
  <si>
    <r>
      <t xml:space="preserve">Comment on ISO: 
</t>
    </r>
    <r>
      <rPr>
        <strike/>
        <sz val="10"/>
        <color indexed="10"/>
        <rFont val="Times New Roman"/>
        <family val="1"/>
      </rPr>
      <t>Retained for backward compatibility only as of v2.7; equivalent to a locally defined entity identifier scheme; use L. M, or N instead.</t>
    </r>
  </si>
  <si>
    <t>Add usage for the newly added codes for support of NDBS component to the other component columns
The commetn in ISO field is a copy paste error - that comment is NOT in v2.7.1</t>
  </si>
  <si>
    <t>0364</t>
  </si>
  <si>
    <t>Description for 'RE':
RE</t>
  </si>
  <si>
    <r>
      <t xml:space="preserve">Description for 'RE':
</t>
    </r>
    <r>
      <rPr>
        <sz val="10"/>
        <color indexed="10"/>
        <rFont val="Times New Roman"/>
        <family val="1"/>
      </rPr>
      <t>R</t>
    </r>
    <r>
      <rPr>
        <strike/>
        <sz val="10"/>
        <color indexed="10"/>
        <rFont val="Times New Roman"/>
        <family val="1"/>
      </rPr>
      <t>E</t>
    </r>
    <r>
      <rPr>
        <sz val="10"/>
        <color indexed="10"/>
        <rFont val="Times New Roman"/>
        <family val="1"/>
      </rPr>
      <t>emark</t>
    </r>
  </si>
  <si>
    <t>checked v2.5.1 for description - update</t>
  </si>
  <si>
    <t>Ulrike Merrick</t>
  </si>
  <si>
    <t>Vernetzt, LLC</t>
  </si>
  <si>
    <t>n/a</t>
  </si>
  <si>
    <t>The main objective is to ensure that an EHR-S and an LIS can exchange laboratory results with minimal, if any, modifications from one combination to another combination of software.</t>
  </si>
  <si>
    <r>
      <t xml:space="preserve">The main objective is to ensure that </t>
    </r>
    <r>
      <rPr>
        <sz val="10"/>
        <color indexed="10"/>
        <rFont val="Times New Roman"/>
        <family val="1"/>
      </rPr>
      <t>trading partners</t>
    </r>
    <r>
      <rPr>
        <sz val="10"/>
        <rFont val="Times New Roman"/>
        <family val="1"/>
      </rPr>
      <t xml:space="preserve"> can exchange laboratory results with minimal, if any, modifications from one combination to another combination of software.</t>
    </r>
  </si>
  <si>
    <t>Suggest you make the language more inclusive of entities other than LIS and EHR-S</t>
  </si>
  <si>
    <t>Thus, whenever a data type is used differently across the required fields referencing it, a new flavor is created, e.g., DTM_01, DTM_02, ... where DTM is the data type and _1, _2, … indicates the flavor</t>
  </si>
  <si>
    <r>
      <t>Thus, whenever a data type is used differently across the required fields referencing it, a new flavor is created, e.g., DTM_01, DTM_02, ... where DTM is the data type and _</t>
    </r>
    <r>
      <rPr>
        <sz val="10"/>
        <color indexed="10"/>
        <rFont val="Times New Roman"/>
        <family val="1"/>
      </rPr>
      <t>0</t>
    </r>
    <r>
      <rPr>
        <sz val="10"/>
        <rFont val="Times New Roman"/>
        <family val="1"/>
      </rPr>
      <t>1, _</t>
    </r>
    <r>
      <rPr>
        <sz val="10"/>
        <color indexed="10"/>
        <rFont val="Times New Roman"/>
        <family val="1"/>
      </rPr>
      <t>0</t>
    </r>
    <r>
      <rPr>
        <sz val="10"/>
        <rFont val="Times New Roman"/>
        <family val="1"/>
      </rPr>
      <t>2, … indicates the flavor</t>
    </r>
  </si>
  <si>
    <t xml:space="preserve">missing zeros </t>
  </si>
  <si>
    <t>EHR-System functional requirements to support this Implementation Guide have been published as the HL7 EHR-S Implementation Guide…</t>
  </si>
  <si>
    <r>
      <t>EHR-System functional requirements to support</t>
    </r>
    <r>
      <rPr>
        <sz val="10"/>
        <color indexed="10"/>
        <rFont val="Times New Roman"/>
        <family val="1"/>
      </rPr>
      <t xml:space="preserve"> the Results for Ambulatory Care use case in</t>
    </r>
    <r>
      <rPr>
        <sz val="10"/>
        <rFont val="Times New Roman"/>
        <family val="1"/>
      </rPr>
      <t xml:space="preserve"> this Implementation Guide have been published as the HL7 EHR-S Implementation Guide…</t>
    </r>
  </si>
  <si>
    <t>Suggest you limit the reference to the fuctional requirements to the use case for which it is intended (ambulatory results) to avoid confusion relative to other use cases.</t>
  </si>
  <si>
    <t>In this Use Case, the Laboratory provides results based on a request for laboratory services from an authorized Provider</t>
  </si>
  <si>
    <r>
      <t xml:space="preserve">In this Use Case, the </t>
    </r>
    <r>
      <rPr>
        <sz val="10"/>
        <color indexed="10"/>
        <rFont val="Times New Roman"/>
        <family val="1"/>
      </rPr>
      <t>l</t>
    </r>
    <r>
      <rPr>
        <sz val="10"/>
        <rFont val="Times New Roman"/>
        <family val="1"/>
      </rPr>
      <t>aboratory provides results based on a request for laboratory services from an authorized Provider</t>
    </r>
  </si>
  <si>
    <t>No need to capitalize "Laboratory", it isn't capitalized elsewhere</t>
  </si>
  <si>
    <t>The following scope statements are in addition to those listed above.</t>
  </si>
  <si>
    <t xml:space="preserve">It's not clear which statements "above" are being referred to. Are you referring to the scope of the first use case (that probably isn't appropriate)? I suggest adding clarification here. </t>
  </si>
  <si>
    <t xml:space="preserve">Figure 3-1 seems to indicate "CRI" is a valid value for MSA-1 but it is not part of the value set. I think it's a typo. As well the figure says "ELR-PH Receiver" while the text says "LRI_PH_Component receiver". Finally, is "CE" actually an option? This is just the communication (MSH-15 driven) ACK right? If so, is CE valid? Section 7.3.1.1 doesn't seem to think so. These should be synced up. Figure 3-3 has the same issues. </t>
  </si>
  <si>
    <t>The message is either Preliminary (OBR-25=P), Final (OBR-25=F), Corrected (OBR-25=C), or No Results Available (OBR-25=X).</t>
  </si>
  <si>
    <t>This text suggests that only 4 values are allowed in OBR-25 (P, F, C or X) but the 0123 value set requires support for A and M as well but excludes X. I'm assuming the value set trumps text like this, but I suggest you either remove the text (I don't think it's crucial) or sync it up with the value set.</t>
  </si>
  <si>
    <r>
      <t>The LRI_PH_Component Receiver either accepts (MSA-1=CA), rejects (MSA-1 = CR) , or errors the message (MSA-1= C</t>
    </r>
    <r>
      <rPr>
        <sz val="10"/>
        <color indexed="10"/>
        <rFont val="Times New Roman"/>
        <family val="1"/>
      </rPr>
      <t>E</t>
    </r>
    <r>
      <rPr>
        <sz val="10"/>
        <rFont val="Times New Roman"/>
        <family val="1"/>
      </rPr>
      <t>).</t>
    </r>
  </si>
  <si>
    <t>The last CR should be CE I suspect. The same error is repeated on page 43 for the batch with acknowledgement description.</t>
  </si>
  <si>
    <t xml:space="preserve">You will find these short answer lists associated with LOINC codes in the next set of tables </t>
  </si>
  <si>
    <t>"talking" directly to the reader through the use of "you" seems like bad form. I suggest you look at all occurrences of the word "you" in the document and see if you can reword things to eliminate the directly addressing the reader.</t>
  </si>
  <si>
    <t>As illustrated above, users must choose which of the four basic profiles they will use, and any optional profile components. Additional definitions and guidance for MSH-21 can be found in Section 8.1 MSH – Message Header Segment.</t>
  </si>
  <si>
    <r>
      <t xml:space="preserve">As illustrated above, users must choose which of the four basic profiles they will use, and any </t>
    </r>
    <r>
      <rPr>
        <strike/>
        <sz val="10"/>
        <color indexed="10"/>
        <rFont val="Times New Roman"/>
        <family val="1"/>
      </rPr>
      <t>optional</t>
    </r>
    <r>
      <rPr>
        <sz val="10"/>
        <rFont val="Times New Roman"/>
        <family val="1"/>
      </rPr>
      <t xml:space="preserve"> profile components </t>
    </r>
    <r>
      <rPr>
        <sz val="10"/>
        <color indexed="10"/>
        <rFont val="Times New Roman"/>
        <family val="1"/>
      </rPr>
      <t>necessary to fulfill a given use case</t>
    </r>
    <r>
      <rPr>
        <sz val="10"/>
        <rFont val="Times New Roman"/>
        <family val="1"/>
      </rPr>
      <t xml:space="preserve">.  </t>
    </r>
    <r>
      <rPr>
        <sz val="10"/>
        <color indexed="10"/>
        <rFont val="Times New Roman"/>
        <family val="1"/>
      </rPr>
      <t xml:space="preserve">Note that the addition of one of the optional profile components my restrict the choice of basic profiles. For example, the LRI_PH_Component may only be used with the LRI_GU_FRU basic profile and the LRO_Acknowledgement_Component. </t>
    </r>
    <r>
      <rPr>
        <sz val="10"/>
        <rFont val="Times New Roman"/>
        <family val="1"/>
      </rPr>
      <t>Additional definitions and guidance for MSH-21 can be found in Section 8.1 MSH – Message Header Segment.</t>
    </r>
  </si>
  <si>
    <t>I suggest you call out any restrictions that an optional profile places on the base profile choices. I also suggest that you update the wording that a given profile component may not be optional when trying to fulfill a given use case. For example the PH profile component is not optional for Use Case 2.</t>
  </si>
  <si>
    <t>120</t>
  </si>
  <si>
    <t>It's still not clear to me how the two different acknowledgement components are used. If doing end to end, what component profile is used for the communication level (MSH-15 driven) ACK? Is it the end to end profile? If so, both the communication and application level ACKs use the same profile but communication different information. Or does only the application level ACK use the end to end component. Further clarification would be greatly appreciated.</t>
  </si>
  <si>
    <t>Note: this component is mutually exclusive with the basic Acknowledgement component in Section 6.5.1.</t>
  </si>
  <si>
    <t>This note is duplicative with the statement at the very top of section 6.5. I would suggest removing one or the other (preferably the later text)</t>
  </si>
  <si>
    <t>The SFT segment in Table 7-1 has variable usage (X, O or R depending on components used) but the Cardinality is explicitly [1..*] which is really only true for a usage of R. I suggest either making the Cardinality variable as well or opening it up to [0..*] which covers the whole range of Usages. Given that a [0..*] doesn't specify for a given message (using a defined set of profile components) what the cardinality should be, I would suggest the former approach. Other segments in this document may have the same issue.</t>
  </si>
  <si>
    <t>The specimen group is required if known in the ORU and is used to carry specimen information that is no longer contained in the OBR segment. Each specimen group documents a single sample.
LRI_PH_Component: The specimen group is required at least one time in the message and is used to carry specimen information that is no longer contained in the OBR segment.</t>
  </si>
  <si>
    <t>For the Speciment group, it seems like the PH note would require the Usage and cardinality to be variable (R for PH and RE for all other components). This would be in line with how other segments are described.</t>
  </si>
  <si>
    <t>NTE Segment – This notes and comments (NTE) segment should contain notes or comments pertaining to the patient identified in the PID segment. It should not contain order or result related comments.</t>
  </si>
  <si>
    <t>It's not fully clear which of the NTE segments this description applies to. Presumably it is the "Notes and Comments for PID" segment but I suggest you clarify the wording to make this explicit.</t>
  </si>
  <si>
    <t>The application level acknowledgement flow may be required when end-to-end delivery and error notification is also required whereby the intended receiver application responds to the receipt of the result message. To ensure end-to-end acknowledgement of delivery and error notification, this guide requires that MSH-16 (Application Acknowledgement Type) must be able to be valued “AL” in result messages from the Laboratory Result Sender and that the result message are then responded to with an Application Acknowledgement of “AA”, “AR”, or “AE” by the intended destination to verify successful delivery and indicate application level acceptance or application level acceptance errors.</t>
  </si>
  <si>
    <r>
      <t xml:space="preserve">The application level acknowledgement flow may be required when end-to-end delivery and error notification is also required whereby the intended receiver application responds to the receipt of the result message. To ensure end-to-end acknowledgement of delivery and error notification, this guide requires that MSH-16 (Application Acknowledgement Type) must be able to be valued “AL” in result messages from the Laboratory Result Sender and that the result message are then responded to with an Application Acknowledgement of “AA”, “AR”, or “AE” by the intended destination to verify successful delivery and indicate application level acceptance or application level acceptance errors. </t>
    </r>
    <r>
      <rPr>
        <sz val="10"/>
        <color indexed="10"/>
        <rFont val="Times New Roman"/>
        <family val="1"/>
      </rPr>
      <t>Note that Application Acknowledgements are not compatible with some other component profiles. For example, an Application level acknowledgement is not compatible with the LRI_PH_Component.</t>
    </r>
  </si>
  <si>
    <t>For clarity, I suggest you call out that not all use cases and components allow an Application level ACK.</t>
  </si>
  <si>
    <t>129</t>
  </si>
  <si>
    <r>
      <t>When using the Application Acknowledgement message (ACK^R01) in the end-to-end acknowledgment profile</t>
    </r>
    <r>
      <rPr>
        <sz val="10"/>
        <color indexed="10"/>
        <rFont val="Times New Roman"/>
        <family val="1"/>
      </rPr>
      <t xml:space="preserve"> (link to 7.3.1.3)</t>
    </r>
    <r>
      <rPr>
        <sz val="10"/>
        <rFont val="Times New Roman"/>
        <family val="1"/>
      </rPr>
      <t xml:space="preserve"> then the following code combinations are supported:</t>
    </r>
  </si>
  <si>
    <t>Text in red should be removed or converted to the appropriate link.</t>
  </si>
  <si>
    <t>For each of the combinations illustrated, the following additional profile component identifiers may be specified:</t>
  </si>
  <si>
    <t>Assuming the referenced "combinations" are those in Table 8-2, this statement is not entirely true as the PH component cannot be combined with non-globally unique components. I suggest you update the wording to indicate that not all possible combinations are possible.</t>
  </si>
  <si>
    <t>I find the profile combination related conformance statements atarting on page 134 to be very difficult to consume. I suggest a tabular representation of components which are valid to use together than then for each combination, assigning a pre-coordinated OID. I think this would be much easier to comprehend.</t>
  </si>
  <si>
    <t>140</t>
  </si>
  <si>
    <t>ERR||ORC^1|203|E|||Control code XY is not supported.|| 
ERR||OBR^2^4|999|E|201||Coding system LNC is not supported.|| 
ERR||OBX^9^3^^1|999|E|201||xyz was not found|We do not support xyz|</t>
  </si>
  <si>
    <t>I fully understand that this snippet of a message is just an example, but ERR-3 and ERR-5 are CWE yet there is no text or coding system in this example. I know this is not an official sample message, but not obeying the data type requirements seems like bad form (especially because people will sometimes code to example messages rather than rules). I suggest making all sample messages obey the dictates of the IG.</t>
  </si>
  <si>
    <t>Condition Predicate: If NK1-13 (Organization Name – NK1) is not valued.
LRI_PH_Component Data Type: ‘XPN_01’
LRI_NDBS_Component: Data type: ‘XPN_02’
Usage for all other components: ‘O’</t>
  </si>
  <si>
    <t>For NK1-2 in Table 8-8, it doesn't make sense to have a Usage of O explicitly called out when the Usage is not "varies". A couple of profiles have a data type specified, are these the reference for the "all others" mentioned in the usage text? I suggest you clarify what the usage is different profiles.</t>
  </si>
  <si>
    <t>"varies" is misspelled in Table 8-8, for NK1-30 (data type) and the white space is off for NK1-31 (Usage).</t>
  </si>
  <si>
    <t>NK1-5-Phone Number – This field is required for the mother (NK1.3.1 is valued ‘MTH’). Additional repeats for information about the father (NK1.3.1 is valued ‘FTH’), the caregiver in a foster situation (NK1-3.1 is valued ‘CGV’ or the guardian in the case of adoption (NK1-3.1 is valued ‘GRD’) are supported in some jurisdictions.</t>
  </si>
  <si>
    <t>This one paragraph seems to include 2 very different things. I think want a line break after the first sentence.</t>
  </si>
  <si>
    <t>The first sentence is already a conformance statement (LRI-NDBS-89). I suggest you remove this Usage Note.</t>
  </si>
  <si>
    <t>154</t>
  </si>
  <si>
    <t>LRI-PH-92: ORC-1 (Order Control) SHALL contain the constant value ‘RE'.</t>
  </si>
  <si>
    <t>This conformance statement would seem to be contradicted by the 0119 value set for ELR which permits PA. I suggest you either update the value set to exclude PA (is there a use case for it? I am big on being very strict with order control codes and only including those with a defined use case need) or removing the conformance statement.</t>
  </si>
  <si>
    <t>170</t>
  </si>
  <si>
    <t>Text in red strikethrough should be removed if it is no longer applicable.</t>
  </si>
  <si>
    <t>Craig Newman</t>
  </si>
  <si>
    <t>Northrop Grumman</t>
  </si>
  <si>
    <t>19-21</t>
  </si>
  <si>
    <t>Also see sections 12.2 "Culture and Suceptibilitities Reporting", 12.3 "Confirmatory and Reflex Testing" and 12.4 "Add-On Testing" regarding related tests/orders that may be under other one or more additional OBR/OBX(s) or under a a new order, but must be included in the same message.</t>
  </si>
  <si>
    <t>Quite important to public health because to meet some case definitions it is necessary to have both the confirmatory test result and the preceding screening test result.  Typically a screening test positive by itself would not create a disease event, so when a later message containing the confirmatory test result is sent the associated screening test is needed in the same snapshot.
Possibly the additional proposed wording could be limited to the LRI_PH_Component.</t>
  </si>
  <si>
    <t xml:space="preserve">3. LAB_RU_Component </t>
  </si>
  <si>
    <t>LAB_FRU_Component</t>
  </si>
  <si>
    <t>"LAB_RU_Component" is undefined.  I assume is misspelling.</t>
  </si>
  <si>
    <t>Figure 6-1</t>
  </si>
  <si>
    <t>LAB_FRU_Component  LAB_FRN_Component</t>
  </si>
  <si>
    <t>LAB_PRU_Component LAB_PRN_Component</t>
  </si>
  <si>
    <t xml:space="preserve">In Figure 6-1 the two green items at the right hand side are mispelled.  </t>
  </si>
  <si>
    <t>Conformance Statements: LRI_PH_Component</t>
  </si>
  <si>
    <t>Conformance Statements: LRI_PH_Component
ORC segment SHALL be present in at least one occurrence of one ORDER_OBSERVATION Group.</t>
  </si>
  <si>
    <t>Public health needs data that is found only in the ORC segment. E.g. the Ordering Facility fields, Ordering Provider Address.</t>
  </si>
  <si>
    <t>For transmission of LRI_PH_Component messages using batch protocol acknowledgements are optional.</t>
  </si>
  <si>
    <t>Consistency with 3.6.1.2 BATCH MESSAGE.</t>
  </si>
  <si>
    <t>For PID-3.5 (Patient Name) need guidance for how to represent an unknown name.</t>
  </si>
  <si>
    <t>28</t>
  </si>
  <si>
    <t>LRI_PH_Component Usage: ‘RE’; Data Type: ‘XAD_01’; Cardinality: [0..*]</t>
  </si>
  <si>
    <t>LRI_PH_Component Usage: ‘RE’; Data Type: ‘XTN_01’; Cardinality: [0..*]</t>
  </si>
  <si>
    <t>For PID-3.13 (Phone Number- Home) data type should be XTN_01.</t>
  </si>
  <si>
    <t>7-8</t>
  </si>
  <si>
    <t>LRI_PH_Component Usage: ‘RE’; Data Type: ‘CWE’; Cardinality: [0..1], ValueSet PHVS_Language_ISO_639-2_Alpha3</t>
  </si>
  <si>
    <t xml:space="preserve">For PID-15 (Primary Language), for the LRI_PH_Component </t>
  </si>
  <si>
    <t>157</t>
  </si>
  <si>
    <t>19</t>
  </si>
  <si>
    <t>Cardinalit:</t>
  </si>
  <si>
    <t>Cardinality:</t>
  </si>
  <si>
    <t>OBR-31 (Reason for Study) - typo in Description/Comments.</t>
  </si>
  <si>
    <t>5-7</t>
  </si>
  <si>
    <t>Note: If there is not a unit of measure available while the Condition Predicate is True, the value “NA” shall be used in CWE_CRE.1 and “HL70353” in CWE_CRE.3</t>
  </si>
  <si>
    <t>Note: If there is not a unit of measure available while the Condition Predicate is True, the value “NA” shall be used in CWE_03.1 and “HL70353” in CWE_03.3</t>
  </si>
  <si>
    <t>9-13</t>
  </si>
  <si>
    <t>See Section 0 SNOMED CT drawn from the specimen hierarchy in SNOMED CT should be used for SPM-4 (Specimen type). A mapping between HL70487 and SNOMED CT is available as an example of the concept map in FHIR: http://hl7.org/fhir/conceptmap-example-specimen-type.html.</t>
  </si>
  <si>
    <t>The paragraph has nothing to do with OBX-6 (Units) and should be moved to SPM-4.</t>
  </si>
  <si>
    <t>UCUM</t>
  </si>
  <si>
    <t>LRI_PH_Component Valueset: UCUM</t>
  </si>
  <si>
    <t>Or should UCUM also be specified for other than public health too?</t>
  </si>
  <si>
    <t>180</t>
  </si>
  <si>
    <t>21</t>
  </si>
  <si>
    <t>Conveys observation
FT, TX or ST
NAR
text</t>
  </si>
  <si>
    <t>Conveys observation
FT, TX or ST
NAR
text (For LRI_PH_Component do not use string or text for results that are capable of being represented as SNOMED-CT coded values).</t>
  </si>
  <si>
    <t>Added emphasis needed because some laboratories have been interpreting the ELR R1 IG to mean that it is permissible to report results such as "Positive" as datatype ST.</t>
  </si>
  <si>
    <t>181</t>
  </si>
  <si>
    <t>Conveys observation
FT, TX or ST
MULTI
text</t>
  </si>
  <si>
    <t>Conveys observation
FT, TX or ST
MULTI
text (For LRI_PH_Component do not use string or text for results that are capable of being represented as SNOMED-CT coded values).</t>
  </si>
  <si>
    <t>182, 183</t>
  </si>
  <si>
    <t xml:space="preserve">1.  The gram stain id results (e.g. "Gram Positive Rods") need to be SNOMED-CT coded, because public health systems need to be able to apply business rules based on the SNOMED-CT code.
</t>
  </si>
  <si>
    <t>182, 183,184</t>
  </si>
  <si>
    <t>Is critical to distinguish OBXes containing microbiology ID from OBXes that are supplementary or qualifiers/modifiers.  
1. In the narrative emphasize the importance of using OBX-30 (Observation Sub-Type) to distinquish an organism or finding  from terms that are supplementary  or qualifiers/modifiers.
2. Show OBX-29 (Observation type) and OBX-30 (Observation Sub-Type) values in the examples.
3. More explanation is needed of the meanings of the values in valueset HL70937_USL and the context of when to use them.  The possibly outdated version of that valueset that I have shows the "Micro" values usage as P (Permitted), but for microbiology those should instead be required.
4. How would a gram stain ID result (e.g. "Gram Positive Rods") be distinguished from a gram stain modifier (e.g. "Many")?
4. Add example showing how to portray a result like "Negative for Campylobacteria" in a way that the receiving system would not apply business rules for Campylobacteria having been identified.</t>
  </si>
  <si>
    <t>Conformance Statements: LRI_PH_Component 
SPM-2.2 (SpecimenID, Filler Assigned Identifier) SHALL be valued.</t>
  </si>
  <si>
    <t>For public health, SPM-2.2 (SpecimenID, Filler Assigned Identifier) is an essential field.</t>
  </si>
  <si>
    <t>191</t>
  </si>
  <si>
    <t>Option 3</t>
  </si>
  <si>
    <t>Option 2</t>
  </si>
  <si>
    <t>Headings 8.13.1, 8.13.2, 8.13.3 and 8.13.4 for the FHS, FTS, BHS, BTS segments should not be subordinate to "8.13 NTE – Notes and Comments Segment".</t>
  </si>
  <si>
    <t>193-194</t>
  </si>
  <si>
    <t>23-25, 1</t>
  </si>
  <si>
    <t>For FHS – FILE HEADER SEGMENT,  fields FHS-3, FHS-4, FHS-5, FHS-6 should have all rules and conformance statements same as MSH-3, MSH-4, MSH-5, MSH-6.
FHS-4 (File Sending Facility) Usage should be R because it is needed for validation of sender and for reconciliation of expected vs. received files per sender.</t>
  </si>
  <si>
    <t>7
File Creation Date/Time
TS_05</t>
  </si>
  <si>
    <t>7
File Creation Date/Time
TS_06</t>
  </si>
  <si>
    <t xml:space="preserve">FHS-7 (File Creation Date/Time) DT should be TS06, to allow for possible multiple transmissions per day. </t>
  </si>
  <si>
    <t>9
File Name/ID
O</t>
  </si>
  <si>
    <t>9
File Name/ID
R</t>
  </si>
  <si>
    <t>FHS-9 (File Name/ID) Usage should be R.</t>
  </si>
  <si>
    <t>194-195</t>
  </si>
  <si>
    <t>27, 
3-5</t>
  </si>
  <si>
    <t>For BHS – BATCH HEADER SEGMENT,  fields BHS-3, BHS-4, BHS-5, BHS-6 should have all rules and conformance statements same as MSH-3, MSH-4, MSH-5, MSH-6.
BHS-4 Batch Sending Facility) Usage should be R because it is needed for validation of sender and for reconciliation of expected vs. received files per sender.</t>
  </si>
  <si>
    <t>7
Batch Creation Date/Time
TS_05</t>
  </si>
  <si>
    <t>7
Batch Creation Date/Time
TS_06</t>
  </si>
  <si>
    <t xml:space="preserve">BHS-7 Batch Creation Date/Time) DT should be TS06, to allow for possible multiple transmissions per day. </t>
  </si>
  <si>
    <t>9
Batch Name/ID
O</t>
  </si>
  <si>
    <t>9
Batch Name/ID
R</t>
  </si>
  <si>
    <t>BHS-9 Batch Name/ID) Usage should be R.</t>
  </si>
  <si>
    <t>20-21</t>
  </si>
  <si>
    <t>CWE_03 is used with SPM-4 (Specimen Type), SPM-8 (Specimen Source Site) and OBX-6 (Units).</t>
  </si>
  <si>
    <t>CWE_03 is used with  SPM-4 (Specimen Type), SPM-8 (Specimen Source Site), OBX-6 (Units), OBX-8 (Abnormal Flags), OBX-17 (Observation Method), PID-8 (Race), PID-22 (Ethnic Group), PID-35 (Species Code), NK1.3 (Relationship), NK1.7 (Contact Role), OBR-31 (Reason For Study), SPM-5 (Specimen Type Modifier), SPM-6 (Specimen Additives), SPM-7 (Specimen Collection Method), SPM-9 (Specimen Source Site Modifier), SPM-21 (Specimen Reject Reason), SPM-24 (Specimen Condition) and NTE-4 (Comment Type).</t>
  </si>
  <si>
    <t>Usage notes for CWE_03 has incomplete list of references to where used.  
An alternative to making the list exhaustive would be to put a statement such as:  For the LRI_PH_Component many fields use datatype CWE_03." or "For the LRI_PH_Component many fields use datatype CWE_03, some of which are SPM-4 (Specimen Type), SPM-8 (Specimen Source Site) and OBX-6 (Units)."</t>
  </si>
  <si>
    <t>222</t>
  </si>
  <si>
    <t>LRI_PH_Component: Usage: R</t>
  </si>
  <si>
    <t>For XON_01.1 (Organization Name) LRI_PH_Component: Usage: R
This especially matters for ORC-21 (Ordering Facility Name) and OBX-23 (Performing Organization Name).</t>
  </si>
  <si>
    <t>Error! Reference source not found.</t>
  </si>
  <si>
    <t>233</t>
  </si>
  <si>
    <t>Note: SNOMED CT not required</t>
  </si>
  <si>
    <t>The note doesn't make sense to me.</t>
  </si>
  <si>
    <t>11-12</t>
  </si>
  <si>
    <t>SNOMED CT drawn from the specimen hierarchy in SNOMED CT should be used for SPM-4 (Specimen type).</t>
  </si>
  <si>
    <t>SNOMED CT drawn from the specimen hierarchy in SNOMED CT must be used for SPM-4 (Specimen type).</t>
  </si>
  <si>
    <t>See section 8.12, SPM-4, Description/Comments, "LRI_PH_Component Data Type: … Value Set: SNOMED_CT_USL".</t>
  </si>
  <si>
    <t>(Please</t>
  </si>
  <si>
    <t>delete sentence fragment</t>
  </si>
  <si>
    <t>18-19</t>
  </si>
  <si>
    <t>Note: The Parent’s “Observation Identifier” (OBX-3) component separators will need to be converted to sub-component separators when placed into the Child’s OBR.</t>
  </si>
  <si>
    <t>Note: The Parent’s “Observation Identifier” (OBX-3) and Observation Sub-Identifier (OBX-4) component separators will need to be converted to sub-component separators when placed into the Child’s OBR.</t>
  </si>
  <si>
    <t>OBX-4 DT OG_01 has component separators</t>
  </si>
  <si>
    <t>^1^1</t>
  </si>
  <si>
    <t>&amp;1&amp;1</t>
  </si>
  <si>
    <t>OBR-26.2 requires sub-component separators</t>
  </si>
  <si>
    <t>29</t>
  </si>
  <si>
    <t>OBR|1|</t>
  </si>
  <si>
    <t>OBR|2|</t>
  </si>
  <si>
    <t>2nd OBR should be OBR|2|</t>
  </si>
  <si>
    <t>33</t>
  </si>
  <si>
    <t>OBR|3|</t>
  </si>
  <si>
    <t>Child OBR is 3rd OBR so should be OBR|3|</t>
  </si>
  <si>
    <t>241-242</t>
  </si>
  <si>
    <t>Is critical to public health to distinguish OBXes containing microbiology identification from OBXes that are supplementary or qualifiers/modifiers.  
1.  There needs to be more explanation of the meanings of the values in valueset HL70937_USL and the context of how to use them.  I may not have the most up to date version of that valueset, but what I have shows some of the microbiology values usage as P (Permitted), but those should instead be required for microbiology.  I suggest should be conformance rules for that conditioned on “MIC” in OBR-47.
2. It is not clear to me how a gram stain ID result (e.g. "Gram Positive Rods") would be distinguished from a gram stain modifier (e.g. "Many").  That matters because those must be processed differently by the receiving system.
3. The gram stain ID results need to have SNOMED-CT codes.</t>
  </si>
  <si>
    <t>246-247</t>
  </si>
  <si>
    <t>See ballot comment for section 12.2.3</t>
  </si>
  <si>
    <t>176</t>
  </si>
  <si>
    <t>26-28</t>
  </si>
  <si>
    <t>OBX-3 - Observeration Identifier – For Ask at Order Entry (AOE) questions refer to Section 13.3.
OBX-5 - Observeration Value – For coded lab test results, SNOMED CT shall be used as the standard coding system for this field if an appropriate SNOMED CT code exists. For Ask at Order Entry (AOE) questions refer to Section 13.3.</t>
  </si>
  <si>
    <t>Missing section 13.3 and/or invalid section reference to 13.3. There needs to be examples of Ask at Order Entry (AOE) and of Ask at Specimen Collection (ASC) showing where those are placed in an LRI message for communicable disease using LRI_PH_Component and showing fields such as OBX-29 and OBX-30.</t>
  </si>
  <si>
    <t>173-177</t>
  </si>
  <si>
    <t xml:space="preserve">For OBX fields, some predicates and conformance rules need to be conditioned on whether AOE. Some fields shown as  R or RE should be either O or X for AOE. Add conformance rules for AOE consistency of values in OBX-11, OBX-29, OBX-30.
</t>
  </si>
  <si>
    <t>(add bullet item)</t>
  </si>
  <si>
    <t xml:space="preserve"> --- Have protocols and agreements in place to launch additional testing on the samples when specific results are produced.  For example, when a specfic screening test result is positive a more definitive confirmatory test is ordered; such orders are called "reflex" orders.</t>
  </si>
  <si>
    <t xml:space="preserve"> --- Have rules, regulatons, and protocols in place to send specimens and test orders to the appropriate public health laboratory when specific results are produced.  These tests are for various public health purposes including but not limited to confirmation of initial results, speeding up outbreak detection and identification, etc.   </t>
  </si>
  <si>
    <t>5.2.2 OUT OF SCOPE
 -- Non-human genetic studies</t>
  </si>
  <si>
    <t>5.2.2 OUT OF SCOPE
 -- Genetic studies with non-human subjects</t>
  </si>
  <si>
    <t>(need a clinical or lab sme to help with this one)
Need to clarify that a test on a (abstract? Analyte?) grown from a human subject sample is not out of scope.</t>
  </si>
  <si>
    <t>5.1.2 OBX-4 DOT NOTATION TO REPRESENT THE MESSAGE HIERARCHY</t>
  </si>
  <si>
    <t>Sections 5.1.2 and 5.5 should be combined.</t>
  </si>
  <si>
    <t>5.5 OBX-4 Dot Notation To Represent The Message Hierarchy</t>
  </si>
  <si>
    <t>(Section 5.6)</t>
  </si>
  <si>
    <t>Was including this material a non-normative example or method of implementing the standard, as apposed to itself being the standard, considered?</t>
  </si>
  <si>
    <t>(The data formats mentioned in Section 5.6)</t>
  </si>
  <si>
    <t>Was referencing the data formats mentioned in Section 5.6 as another ED (Encapsulated Data) Data Type supported format considered?</t>
  </si>
  <si>
    <t>[{SFT}] Usage varies: PH=R, NDBS=X, others= O</t>
  </si>
  <si>
    <t>[{SFT}] Usage varies: PH=R, NDBS=R, others= O</t>
  </si>
  <si>
    <t>I believe that usage X is never appropriate for the SFDT segment and that it should be required at least for the application that created the message.</t>
  </si>
  <si>
    <t>They can be differentiated by the value used in MSA-1: Accept Acknowledgments will use “CA” or “CR”, while Application Acknowledgments will use “AA”, AR” or “AE”.</t>
  </si>
  <si>
    <t>They can be differentiated by the value used in MSA-1: Accept Acknowledgments will use “CA”, "CE" or “CR”, while Application Acknowledgments will use “AA”, AR” or “AE”.</t>
  </si>
  <si>
    <t>There is the very real possibility that a non-application can detect an error in a message in which case it should be returned as a ERROR, not as a rejected message, for which the usual response is a "retry later".  Retry does not fix errors.  An example is an invalid MSH Receiving application or Facility detected in routing software.  CR Accept Acknowledgement Reject might set up a retry loop and CE Accept Acknowledgement Error would be much more appropriate.</t>
  </si>
  <si>
    <t>LRI_NDBS_Component Usage: ‘X’
Usage for all other components: ‘O’</t>
  </si>
  <si>
    <t>Why are there so many occurrances of this usage=X for one type of application software and "O" for all the others, given that the software of the receiving sude is frequently the same for both?</t>
  </si>
  <si>
    <t>LRI_NDBS_Component Usage: ‘O’
or
use the value for LRI_PH_Component</t>
  </si>
  <si>
    <t>For all the segment definition tables.</t>
  </si>
  <si>
    <t>Walter Kemper</t>
  </si>
  <si>
    <t>walter.kemper@dhhs.nc.gov</t>
  </si>
  <si>
    <t>Greg Staudenmaier</t>
  </si>
  <si>
    <t>US Department of Veterans Affair</t>
  </si>
  <si>
    <t>(CNN)</t>
  </si>
  <si>
    <t>(CNN_01)</t>
  </si>
  <si>
    <t xml:space="preserve">fix table title to include flavor </t>
  </si>
  <si>
    <t>see comment</t>
  </si>
  <si>
    <t xml:space="preserve">Remove the editorial note, supply the necessary info </t>
  </si>
  <si>
    <t>CWE_04-3</t>
  </si>
  <si>
    <t>CWE_04.3</t>
  </si>
  <si>
    <t>adjust component reference to correct style ("." vs "-") - check through-out all section 9 notes</t>
  </si>
  <si>
    <t>See comment</t>
  </si>
  <si>
    <t>Fix table titles and headings so all content is visible, check entire document</t>
  </si>
  <si>
    <t>Fix table rules</t>
  </si>
  <si>
    <t>Remove FT primitive data type, add content to Key Technical Decisions on best/recommended practices for text formatting</t>
  </si>
  <si>
    <t>Remove ST primitive data type, add content to Key Technical Decisions on best/recommended practices for text formatting</t>
  </si>
  <si>
    <t xml:space="preserve">fix all table head formatting </t>
  </si>
  <si>
    <t>Remove TX primitive data type, add content to Key Technical Decisions on best/recommended practices for text formatting</t>
  </si>
  <si>
    <t>(Seq 9 comment) 'MTH</t>
  </si>
  <si>
    <t>Add missing closing quotation mark</t>
  </si>
  <si>
    <t>This use case is supported by the LRI_PH_Component</t>
  </si>
  <si>
    <t>Value sets are comprised of a code and a name (print string)</t>
  </si>
  <si>
    <t>Delete the phrase in red, adjust the text to align with the CWE display rules</t>
  </si>
  <si>
    <t>Align concept to use OG DT and/or adjust OG use rules to accommodate hierarchy req's</t>
  </si>
  <si>
    <t>see Section 5.9.
for a series of</t>
  </si>
  <si>
    <t>see Section 5.9 for a series of</t>
  </si>
  <si>
    <t>fix bad break</t>
  </si>
  <si>
    <t>See Comment</t>
  </si>
  <si>
    <t>The requirements are not represented in the Message, Segment, or Data Type tables or in conformance statements.</t>
  </si>
  <si>
    <t>see</t>
  </si>
  <si>
    <t xml:space="preserve">Adjust the "voice" and writing style of this section to be in line with the rest of the document, e.g, remove the personal pronouns ("we included the following" to "Included are the following"); </t>
  </si>
  <si>
    <t>3rd para: … The goal of this implementation guide (IG) is to</t>
  </si>
  <si>
    <t>3rd para: … narrative (PDF) genomic reports</t>
  </si>
  <si>
    <t>… narrative genomic reports</t>
  </si>
  <si>
    <t>PDF is a file format, not relevant to this guide or guidance</t>
  </si>
  <si>
    <t>but not raw genetic dat</t>
  </si>
  <si>
    <t>missing info, the sentence is incomplete</t>
  </si>
  <si>
    <t>This choice does not constrain receivers from converting to a different (e.g. 0 to start) coordinate system. It only specifies what goes in the message.</t>
  </si>
  <si>
    <t>combine these statements to form complete sentence.</t>
  </si>
  <si>
    <t>updated NDBS LOINC codes, please go to
http://newbornscreeningcodes.nlm.nih.gov/HL7.</t>
  </si>
  <si>
    <t>updated NDBS LOINC codes, please go to http://newbornscreeningcodes.nlm.nih.gov/HL7.</t>
  </si>
  <si>
    <t>Hard to note the change in Excel depending on the column width, but remove the bad break in this sentence (unless the break is a result of no way to "break" the URL across two lines.</t>
  </si>
  <si>
    <t>RequirementsError! Reference source not found..</t>
  </si>
  <si>
    <t>Fix the cross reference to be correct (note, however that clicking on it takes one to the right location…)</t>
  </si>
  <si>
    <t>Glossary…</t>
  </si>
  <si>
    <t>Remove the glossary or use it for ONLY those terms that are unique and exist only in the context of this IG.</t>
  </si>
  <si>
    <t>Bob Yencha</t>
  </si>
  <si>
    <r>
      <t>This use case is supported by the LRI_</t>
    </r>
    <r>
      <rPr>
        <sz val="10"/>
        <color indexed="10"/>
        <rFont val="Times New Roman"/>
        <family val="1"/>
      </rPr>
      <t>CG</t>
    </r>
    <r>
      <rPr>
        <sz val="10"/>
        <rFont val="Times New Roman"/>
        <family val="1"/>
      </rPr>
      <t>_Component</t>
    </r>
  </si>
  <si>
    <r>
      <t xml:space="preserve">The goal of this </t>
    </r>
    <r>
      <rPr>
        <b/>
        <sz val="10"/>
        <color indexed="10"/>
        <rFont val="Times New Roman"/>
        <family val="1"/>
      </rPr>
      <t>component</t>
    </r>
    <r>
      <rPr>
        <sz val="10"/>
        <rFont val="Times New Roman"/>
        <family val="1"/>
      </rPr>
      <t xml:space="preserve"> is to</t>
    </r>
  </si>
  <si>
    <r>
      <t xml:space="preserve">Value sets are comprised of a code and a name </t>
    </r>
    <r>
      <rPr>
        <sz val="10"/>
        <color indexed="10"/>
        <rFont val="Times New Roman"/>
        <family val="1"/>
      </rPr>
      <t>(print string)</t>
    </r>
  </si>
  <si>
    <r>
      <t>This choice does not constrain receivers from converting to a different (e.g. 0 to start) coordinate system</t>
    </r>
    <r>
      <rPr>
        <b/>
        <sz val="10"/>
        <color indexed="10"/>
        <rFont val="Times New Roman"/>
        <family val="1"/>
      </rPr>
      <t>, i</t>
    </r>
    <r>
      <rPr>
        <sz val="10"/>
        <rFont val="Times New Roman"/>
        <family val="1"/>
      </rPr>
      <t>t only specifies what goes in the message.</t>
    </r>
  </si>
  <si>
    <r>
      <t>'MTH</t>
    </r>
    <r>
      <rPr>
        <b/>
        <sz val="10"/>
        <color indexed="10"/>
        <rFont val="Times New Roman"/>
        <family val="1"/>
      </rPr>
      <t>'</t>
    </r>
  </si>
  <si>
    <t>01.01</t>
  </si>
  <si>
    <t>01.02</t>
  </si>
  <si>
    <t>01.02.02</t>
  </si>
  <si>
    <t>01.03.01</t>
  </si>
  <si>
    <t>01.04.01</t>
  </si>
  <si>
    <t>01.04.02</t>
  </si>
  <si>
    <t>01.04.05</t>
  </si>
  <si>
    <t>01.04.07</t>
  </si>
  <si>
    <t>01.04.09</t>
  </si>
  <si>
    <t>01.04.08.01</t>
  </si>
  <si>
    <t>01.04.10</t>
  </si>
  <si>
    <t>01.04.11</t>
  </si>
  <si>
    <t>01.04.12</t>
  </si>
  <si>
    <t>01.04.12.01</t>
  </si>
  <si>
    <t>01.04.13</t>
  </si>
  <si>
    <t>10.01.01</t>
  </si>
  <si>
    <t>10.01.02</t>
  </si>
  <si>
    <t>10.01.03</t>
  </si>
  <si>
    <t>10.01.04</t>
  </si>
  <si>
    <t>10.02</t>
  </si>
  <si>
    <t>10.02.01</t>
  </si>
  <si>
    <t>10.03</t>
  </si>
  <si>
    <t>10.04</t>
  </si>
  <si>
    <t>10.04.01</t>
  </si>
  <si>
    <t>11.01</t>
  </si>
  <si>
    <t>12.01</t>
  </si>
  <si>
    <t>12.01.01.01</t>
  </si>
  <si>
    <t>12.01.01.02</t>
  </si>
  <si>
    <t xml:space="preserve">2017-01-10 Motion that we accept all typos (A-T) in EDOS, LOI, LRI and have editor address them and bring back anything significant to the WG to discuss and address.  </t>
  </si>
  <si>
    <t>Freida Hall, Riki Merrick</t>
  </si>
  <si>
    <t>12.01.01.03.01</t>
  </si>
  <si>
    <t>12.01.01.03.02</t>
  </si>
  <si>
    <t>12.01.01.03.03</t>
  </si>
  <si>
    <t>12.02</t>
  </si>
  <si>
    <t>12.02.03</t>
  </si>
  <si>
    <t>12.02.04</t>
  </si>
  <si>
    <t>12.02.05.01</t>
  </si>
  <si>
    <t>12.02.05.02</t>
  </si>
  <si>
    <t>12.03 and 12.04</t>
  </si>
  <si>
    <t>13.01.04</t>
  </si>
  <si>
    <t>13.02.01</t>
  </si>
  <si>
    <t>13.02.01, 13.02.02, 13.02.03</t>
  </si>
  <si>
    <t>13.03</t>
  </si>
  <si>
    <t>15.01</t>
  </si>
  <si>
    <t>02</t>
  </si>
  <si>
    <t>02.01.01</t>
  </si>
  <si>
    <t>02.01.02</t>
  </si>
  <si>
    <t>02.02</t>
  </si>
  <si>
    <t>02.03</t>
  </si>
  <si>
    <t>02.04</t>
  </si>
  <si>
    <t>02.05</t>
  </si>
  <si>
    <t>02.05.01</t>
  </si>
  <si>
    <t>02.05.02</t>
  </si>
  <si>
    <t>02.06</t>
  </si>
  <si>
    <t>03.01</t>
  </si>
  <si>
    <t>03.03</t>
  </si>
  <si>
    <t>03.03.01</t>
  </si>
  <si>
    <t>03.03.02</t>
  </si>
  <si>
    <t>03.06</t>
  </si>
  <si>
    <t>03.06.01.01</t>
  </si>
  <si>
    <t>03.06.01.02</t>
  </si>
  <si>
    <t>04</t>
  </si>
  <si>
    <t>04.01</t>
  </si>
  <si>
    <t>04.01.01</t>
  </si>
  <si>
    <t>04.01.02</t>
  </si>
  <si>
    <t>04.08</t>
  </si>
  <si>
    <t>05</t>
  </si>
  <si>
    <t>05.01.02</t>
  </si>
  <si>
    <t>05.05</t>
  </si>
  <si>
    <t>05.09.01</t>
  </si>
  <si>
    <t>05.01.03</t>
  </si>
  <si>
    <t>05.01.03.01</t>
  </si>
  <si>
    <t>05.01.03.02</t>
  </si>
  <si>
    <t>05.10</t>
  </si>
  <si>
    <t>05.10.01.01</t>
  </si>
  <si>
    <t>05.10.01.02</t>
  </si>
  <si>
    <t>05.10.01.04</t>
  </si>
  <si>
    <t>05.11</t>
  </si>
  <si>
    <t>05.11.01</t>
  </si>
  <si>
    <t>05.11.02</t>
  </si>
  <si>
    <t>05.11.02 (Table 5-2, B.18)</t>
  </si>
  <si>
    <t>05.11.04</t>
  </si>
  <si>
    <t>05.11.05</t>
  </si>
  <si>
    <t>05.11.06</t>
  </si>
  <si>
    <t>05.13</t>
  </si>
  <si>
    <t>05.02</t>
  </si>
  <si>
    <t>05.02.01</t>
  </si>
  <si>
    <t>05.02.02</t>
  </si>
  <si>
    <t>05.03</t>
  </si>
  <si>
    <t>05.05.01.01</t>
  </si>
  <si>
    <t>05.05.01.02</t>
  </si>
  <si>
    <t>05.06</t>
  </si>
  <si>
    <t>05.07</t>
  </si>
  <si>
    <t>05.08.01</t>
  </si>
  <si>
    <t>05.08.02</t>
  </si>
  <si>
    <t>05.08.05</t>
  </si>
  <si>
    <t>05.08.07</t>
  </si>
  <si>
    <t>05.08.08</t>
  </si>
  <si>
    <t>06</t>
  </si>
  <si>
    <t>06.02</t>
  </si>
  <si>
    <t>06.03.12</t>
  </si>
  <si>
    <t>06.03.08</t>
  </si>
  <si>
    <t>06.05</t>
  </si>
  <si>
    <t>06.05.02</t>
  </si>
  <si>
    <t>07.01</t>
  </si>
  <si>
    <t>07.02</t>
  </si>
  <si>
    <t>07.03</t>
  </si>
  <si>
    <t>07.03.01</t>
  </si>
  <si>
    <t>07.03.01.01</t>
  </si>
  <si>
    <t>07.03.01.02</t>
  </si>
  <si>
    <t>07.03.01.05</t>
  </si>
  <si>
    <t>08.01</t>
  </si>
  <si>
    <t>08.01.01</t>
  </si>
  <si>
    <t>08.01.02</t>
  </si>
  <si>
    <t>08.11</t>
  </si>
  <si>
    <t>08.11.01</t>
  </si>
  <si>
    <t>08.11.02</t>
  </si>
  <si>
    <t>08.12</t>
  </si>
  <si>
    <t>08.12.01</t>
  </si>
  <si>
    <t>08.13</t>
  </si>
  <si>
    <t>08.13.01</t>
  </si>
  <si>
    <t>08.13.02</t>
  </si>
  <si>
    <t>08.13.03</t>
  </si>
  <si>
    <t>08.13.04</t>
  </si>
  <si>
    <t>08.02</t>
  </si>
  <si>
    <t>08.04</t>
  </si>
  <si>
    <t>08.05</t>
  </si>
  <si>
    <t>08.06</t>
  </si>
  <si>
    <t>08.08</t>
  </si>
  <si>
    <t>08.09</t>
  </si>
  <si>
    <t>08.09.03</t>
  </si>
  <si>
    <t>08.09.03.01</t>
  </si>
  <si>
    <t>08.09.03.02</t>
  </si>
  <si>
    <t>09</t>
  </si>
  <si>
    <t>09.01</t>
  </si>
  <si>
    <t>09.11</t>
  </si>
  <si>
    <t>09.12.03</t>
  </si>
  <si>
    <t>09.02</t>
  </si>
  <si>
    <t>09.02.01</t>
  </si>
  <si>
    <t>09.02.02</t>
  </si>
  <si>
    <t>09.02.03</t>
  </si>
  <si>
    <t>09.02.04</t>
  </si>
  <si>
    <t>09.20</t>
  </si>
  <si>
    <t>09.21.04</t>
  </si>
  <si>
    <t>09.22</t>
  </si>
  <si>
    <t>09.24</t>
  </si>
  <si>
    <t>09.26.01</t>
  </si>
  <si>
    <t>09.03</t>
  </si>
  <si>
    <t>09.05.13</t>
  </si>
  <si>
    <t>09.05.03</t>
  </si>
  <si>
    <t>09.05.04</t>
  </si>
  <si>
    <t>09.05.07</t>
  </si>
  <si>
    <t>09.08.02</t>
  </si>
  <si>
    <t>09.08.03</t>
  </si>
  <si>
    <t>15      Table 15-1</t>
  </si>
  <si>
    <t>05   Table 5.1</t>
  </si>
  <si>
    <t>07.01     TABLE 7-1. ORU^R01^ORU_R01 ABSTRACT MESSAGE SYNTAX</t>
  </si>
  <si>
    <t>08   TABLE 8-10. COMMON ORDER SEGMENT (ORC)</t>
  </si>
  <si>
    <t>08   TABLE 8-11. OBSERVATION REQUEST SEGMENT (OBR)</t>
  </si>
  <si>
    <t>08.12   TABLE 8-20. SPECIMEN SEGMENT (SPM)</t>
  </si>
  <si>
    <t>08.07   TABLE 8-9. PV1 – PATIENT VISIT INFORMATION</t>
  </si>
  <si>
    <t>08</t>
  </si>
  <si>
    <t>0Acknowledgements, Copyrights, and Notes to Reviewers</t>
  </si>
  <si>
    <t>Newborn</t>
  </si>
  <si>
    <t>15  TABLE 15-1</t>
  </si>
  <si>
    <t>Public Health</t>
  </si>
  <si>
    <t>Done</t>
  </si>
  <si>
    <t>Total</t>
  </si>
  <si>
    <t>Closed</t>
  </si>
  <si>
    <t>Open</t>
  </si>
  <si>
    <t>% of total comments</t>
  </si>
  <si>
    <t>Blank</t>
  </si>
  <si>
    <t>Changes Applied Summary</t>
  </si>
  <si>
    <t>Blanks</t>
  </si>
  <si>
    <t>Open items</t>
  </si>
  <si>
    <t>Pct unapplied</t>
  </si>
  <si>
    <t xml:space="preserve">Overall presentation of LRI IG </t>
  </si>
  <si>
    <t>General Clinical Laboratory</t>
  </si>
  <si>
    <t>Microbiology, Genomics, Public Health, NDBS</t>
  </si>
  <si>
    <t xml:space="preserve"> LRI may be easier to follow if presented in the following format:
1. A complete first section of LRI guide dedicated to Use Case 1 (the 'happy path') that would apply to the majority of 'simple' clinical laboratory results. This would include results for clinical laboratory non-Microbiology tests such as CBCs, analytes with quantitative results such as Chemistry tests (NA, K, Glucose etc.), tests with qualitative and semi-qualitative results (Qualitative pregnancy tests, urinalysis dipstick results). 
This section would include current pages:
 2-7; 10-39; 114 - top of 118 (through 6.3.10); 118 (starting at 6.4)-162; 166-177 [On pages 121-162 and 166-172, there are small snippets of information pertaining to other use cases listed below. Highlight this info in a unique color per Use Case (e.g. Micro= blue, NDBS/NB= pink, Public Health = orange, Genomics = green)]; pg. 178 only first 4 items a-d and paragraph at bottom of page; pg. 179 - mid 182;  p 184 (section 8.11.3) - 236 (again with same unique color for notes pertaining to Use Cases below), p. 227 - mid 228, part of page 230 (SNOMED CT general applications), page 231 bottom example about Codeine, p. 233 (section 10.4 (NOT 10.4.1) and 10.5 UCUM, p. 234, p. 251 - 258, 327-328.
</t>
  </si>
  <si>
    <t xml:space="preserve">In the LRI IG's current format, if an implementer needed to set up a simple clinical  lab results interface, information is scattered throughout all 328 pages.  The user would have to skip many non-applicable sections with current layout, wasting a lot of time figuring out the sections that actually apply to their use case.  I would like to see info for similar types of result implementations placed together in the IG. Without the change, the guide is almost non-functional.   
Example: Pages noted in cell P3 pertain to General Clinical Laboratory results interfaces, illustrating how an IG user would need to jump throughout the entire document to set up a simple Clinical Lab results interface. </t>
  </si>
  <si>
    <t xml:space="preserve">Continued from cell above. 
2. Separate sections, containing all additional clarifying information and/or exceptions to what is contained in the Use Case 1 general section (ABOVE) for each of the following areas:
a. Microbiology results reporting (needs a new  use case for Microbiology) includes current page 162 (section 8.9.1) - 165, PG 178 middle of first full paragraph starting from words Microbiology through sentence on page 178 ending with ..."these findings would also be reported using appropriate SNOMED CT Codes", page 182 (middle of page starting with word example)- 184, page 230 (section 10.2 pertaining to Micro), page 231 first 2 examples of Micro, page 232 first two examples and table 10-1, p. 235 - 250
b. Public Health (immediately after micro, since many of the results are micro results) -- includes current pages 8-9 (public health only), 40-43, 118 (section 6.3.11), p.229, section 10.1.13, p. 230 (10.2.1), p 233 (10.4.1) , p. 233 10.5.1
c. Genomics (including current pages 46-113, 118 (section 6.3.13), p. 229 (section 10.1.4), 259 - 267
d. Newborn Blood Drop Screening. (includes current pages 8 (NB only) 44-45, 118 (section 6.2.12),  p. 228 (section 10.1.2)- 229, 268-326,
</t>
  </si>
  <si>
    <t xml:space="preserve">Separate out as much information as possible pertaining to each use case, Microbiology, Genomics, Public Health, and Newborn Blood Drop Screening.  The guide is too difficult to follow for any one particular Use Case. </t>
  </si>
  <si>
    <t xml:space="preserve">Section is missing understandable content. </t>
  </si>
  <si>
    <t>Refers to section 0.  Where is this section?</t>
  </si>
  <si>
    <t xml:space="preserve">Figure 2-1: It would be helpful for the Context Diagrams in LRI and LOI to have consistent labeling. I like LRI Context Diagram better because of the arrow heads going to middle circle. </t>
  </si>
  <si>
    <t xml:space="preserve">Are humans, animals, plants, environmental, air, food (living/non-living) specimens in scope?  I ask because these things are included in Public health scope section. </t>
  </si>
  <si>
    <t>A LIS will be the sender of laboratory test results while an EHR will be the receiver.</t>
  </si>
  <si>
    <t>An LIS will be the sender of laboratory test results while an EHR-S will be the receiver.</t>
  </si>
  <si>
    <t>A--&gt;An and EHR-&gt;EHR-S?</t>
  </si>
  <si>
    <t xml:space="preserve">Figure 3-1: Not sure why title includes the works 'message rejected'. That doesn't go along with the diagram or the verbiage. </t>
  </si>
  <si>
    <t>Figure 3-1: Is the acronym ELR-PH referring to "Public Health Information System" If so, can you include that in glossary as is EHR-S.   If not, what is it?
Also what does ELR-PH stand for?</t>
  </si>
  <si>
    <t>bullet on top of page</t>
  </si>
  <si>
    <t>72</t>
  </si>
  <si>
    <t xml:space="preserve">Other use cases, such as newborn hearing department placing a laboratory order or follow-up of abnormal results within newborn dried blood spot screening. </t>
  </si>
  <si>
    <t xml:space="preserve">I am uncertain of the meaning of Existing Wording, my proposed wording is just a possibility, but I'm not sure if it is correct.  Please clarify the statement. </t>
  </si>
  <si>
    <t>Commercial Cell Free Prenatal studies and DNA based colon cancer screening tests, which at present, report conclusions and risk for various anomalies, but not raw genetic dat</t>
  </si>
  <si>
    <t xml:space="preserve">incomplete sentence. </t>
  </si>
  <si>
    <t>for a series of example Coded Clinical Genomics Lite messages in standard delimited HL7 text.)</t>
  </si>
  <si>
    <t xml:space="preserve">What is listed under Existing Wording is the full content of the second paragraph. This needs to be made into a sentence that makes sense. </t>
  </si>
  <si>
    <t>In the tables 1-5, with a few exceptions, we do not include more than one instance of a repeating panel to save space.</t>
  </si>
  <si>
    <t xml:space="preserve">Does tables 1-5 mean tables 5-1 through 5-5?  Please clarify. </t>
  </si>
  <si>
    <t xml:space="preserve">It would be very helpful if the tables referred to in the verbiage were closer to this section. (words on page 54 refer to tables that start on page 89)  It took me a while to find it and going back and forth is difficult for a user of the guide.   </t>
  </si>
  <si>
    <t>Also, as of August 8, the cytogenetics location table that LHC has created is not complete – there are no descriptions of adjacent chromosome locations, such as 4q35.1-35.2, but they are in development.</t>
  </si>
  <si>
    <t>Can the year be added to the date?</t>
  </si>
  <si>
    <r>
      <t xml:space="preserve">As </t>
    </r>
    <r>
      <rPr>
        <sz val="10"/>
        <color indexed="10"/>
        <rFont val="Arial"/>
        <family val="2"/>
      </rPr>
      <t>we</t>
    </r>
    <r>
      <rPr>
        <sz val="10"/>
        <rFont val="Arial"/>
      </rPr>
      <t xml:space="preserve"> understand,</t>
    </r>
  </si>
  <si>
    <t>Who is 'we'? This question applies to the 'We' pronouns throughout LRI-IG. The guide is so broad that I started to wonder if  'we' 'meant all HL7, all the LRI IG authors/contributors, OO workgroup, CG workgroup, PH, NDBS group authors (or maybe the meaning of 'we' differs by section?)  I have seen other places in the document (page 321) that use the words 'The group' in place of 'we' and that seems a little clearer to me. On page 321 the group means the people who worked on NDBS (I think).</t>
  </si>
  <si>
    <t>Paragraph 3</t>
  </si>
  <si>
    <t>Note that the LRI_Acknowledgement_Component and the LRI_End-To-End_Acknowledgement_Component are mutually exclusive.</t>
  </si>
  <si>
    <t>The LRI_Acknowledgement_Component and the LRI_End-To-End_Acknowledgement_Component are mutually exclusive.</t>
  </si>
  <si>
    <t xml:space="preserve">The use and formatting of the word 'Note' throughout the document, and especially on this page, is inconsistent. In many places the word 'Note' can be eliminated altogether and result in the same interpretation. </t>
  </si>
  <si>
    <t xml:space="preserve">Note: This profile component sets the minimum constraints on the base specification for the acknowledgement and may be further constrained by additional profile components. </t>
  </si>
  <si>
    <t xml:space="preserve">This profile component sets the minimum constraints on the base specification for the acknowledgement and may be further constrained by additional profile components. </t>
  </si>
  <si>
    <t>"</t>
  </si>
  <si>
    <t xml:space="preserve">Note: This profile component sets the minimum constraints on the base specification for the end-to-end acknowledgement and may be further constrained by additional profile components. </t>
  </si>
  <si>
    <t xml:space="preserve">This profile component sets the minimum constraints on the base specification for the end-to-end acknowledgement and may be further constrained by additional profile components. </t>
  </si>
  <si>
    <t>Note: this component is mutually exclusive with the basic Acknowledgement component in Section 6.5.1</t>
  </si>
  <si>
    <t>Delete?</t>
  </si>
  <si>
    <t xml:space="preserve">Doesn't this mean the same thing as the Note in Section 6.5?  If not, please further clarify. </t>
  </si>
  <si>
    <t xml:space="preserve">Is there significance to the underlined items in Table 7-2? If so, clarify. If not, delete underline. </t>
  </si>
  <si>
    <t>For all other reports, defined as the copy to, the receiving colleague will get the report with OBR-28 containing only the colleague’s information and OBR-49 will have ‘BCC’.</t>
  </si>
  <si>
    <r>
      <t>For all other reports, defined as the</t>
    </r>
    <r>
      <rPr>
        <sz val="10"/>
        <color indexed="10"/>
        <rFont val="Arial"/>
        <family val="2"/>
      </rPr>
      <t xml:space="preserve"> blind </t>
    </r>
    <r>
      <rPr>
        <sz val="10"/>
        <rFont val="Arial"/>
      </rPr>
      <t>copy to, the receiving colleague will get the report with OBR-28 containing only the colleague’s information and OBR-49 will have ‘BCC’.</t>
    </r>
  </si>
  <si>
    <t xml:space="preserve">Not sure of the meaning, my proposed wording is just a possible meaning, but I am not sure if it is correct.  The statement needs clarification. </t>
  </si>
  <si>
    <t xml:space="preserve">Are  the value options (I, A, P, F X, M, C etc. ) the same for OBR-25 and OBX - 11? I didn't do much digging on the subject and I couldn't tell. If the options are different for OBR-25 and OBX-11, include a table listing which status is used for each OBR-25 and OBX-11.  If the values are the same, include clarifying statement. </t>
  </si>
  <si>
    <t>8 and 13</t>
  </si>
  <si>
    <t>177-178</t>
  </si>
  <si>
    <t>184</t>
  </si>
  <si>
    <t>189</t>
  </si>
  <si>
    <t xml:space="preserve">Loinc is written up in this section and also in section 10.1. Much of the material seems to repeat. I would suggest combining all the LOINC material into one section. </t>
  </si>
  <si>
    <t xml:space="preserve">Quantitative, Qualitative, Semi-qualitative are defined in a couple of places in the document. (sections 8.11.1, 13.2 and maybe more) Why not just list the various definitions to the glossary and cite the source (LOINC, CLSI) so that it is together in one spot. </t>
  </si>
  <si>
    <t>Bring similar topics together</t>
  </si>
  <si>
    <t xml:space="preserve">This appears to be very similar to the material in section 8.9.3.Can the two sections be moved together?  Also see notes regarding sections 8.9.3.1 above and apply the same comments here. (How to Read this Table and actual Table are redundant). </t>
  </si>
  <si>
    <t>Componenent</t>
  </si>
  <si>
    <t>Component</t>
  </si>
  <si>
    <t xml:space="preserve">Change spelling twice on page. </t>
  </si>
  <si>
    <t>No Option 2 is listed</t>
  </si>
  <si>
    <t>Is there a preference about which option to use?  Maybe reference the HL7 message examples in the usage notes on bottom of page 192?</t>
  </si>
  <si>
    <t>ADD INFO ON CONTEXT OF “DISPLAY”, E.G., PRIMARY CONSIDERATION IS WHERE CWE IS CONVEYING RESULTS VS ERROR CODES?</t>
  </si>
  <si>
    <t xml:space="preserve">I do not understand this question/statement. </t>
  </si>
  <si>
    <t>204-209</t>
  </si>
  <si>
    <t>NOTE: This is a library placeholder, remove prior to ballot submission; used by Immunizations.</t>
  </si>
  <si>
    <t>Was this wording supposed to be removed?</t>
  </si>
  <si>
    <t xml:space="preserve">There needs to be more consistency of labeling and placement of notes in the sections under 9.5. Some are called Notes, some Usage Notes, and some have no label. </t>
  </si>
  <si>
    <t xml:space="preserve">Much of the content in this section could be consolidated in other sections with perhaps just a short definition of the code systems either in this chapter or in the glossary. For example section 10.1.1 could really be deleted as most of the content has been stated in other sections. The same thing goes for section 10.2. These seem to be repeats of section 8.11.1
</t>
  </si>
  <si>
    <t>NDBS LOINC Panel RequirementsError! Reference source not found..</t>
  </si>
  <si>
    <t>Put in correct reference</t>
  </si>
  <si>
    <t>Under Table 10.1</t>
  </si>
  <si>
    <t>246</t>
  </si>
  <si>
    <t xml:space="preserve">Eliminate this comment or elaborate on the point that is trying to be made with the comment. It seems like too little information, especially when placed under Table 10-1 which is all about SNOMED-CT. </t>
  </si>
  <si>
    <r>
      <t xml:space="preserve">Using the template above, this example shows a report of three pathogens identified from a </t>
    </r>
    <r>
      <rPr>
        <sz val="10"/>
        <color indexed="10"/>
        <rFont val="Arial"/>
        <family val="2"/>
      </rPr>
      <t>stool</t>
    </r>
    <r>
      <rPr>
        <sz val="10"/>
        <rFont val="Arial"/>
      </rPr>
      <t xml:space="preserve"> specimen with their respective antimicrobial susceptibility tests.</t>
    </r>
  </si>
  <si>
    <r>
      <t xml:space="preserve">Using the template above, this example shows a report of three pathogens identified from a </t>
    </r>
    <r>
      <rPr>
        <sz val="10"/>
        <color indexed="10"/>
        <rFont val="Arial"/>
        <family val="2"/>
      </rPr>
      <t xml:space="preserve">sputum </t>
    </r>
    <r>
      <rPr>
        <sz val="10"/>
        <rFont val="Arial"/>
      </rPr>
      <t>specimen with their respective antimicrobial susceptibility tests.</t>
    </r>
  </si>
  <si>
    <t>The example is for a respiratory culture, sputum specimen, not a stool culture.  (see SPM segment in example)</t>
  </si>
  <si>
    <t>13.1 and Table 13.1</t>
  </si>
  <si>
    <t>This section is very helpful for me and I will use the info in most of my projects. Thank you!</t>
  </si>
  <si>
    <t>257</t>
  </si>
  <si>
    <t>321, 322</t>
  </si>
  <si>
    <t>3)Tests that yield results in an approximate range of values (e.g., trace, moderate).</t>
  </si>
  <si>
    <t>This is a repeat of the end of the sentence in 13.2.2 point 1).</t>
  </si>
  <si>
    <t>5)NOTE 3: Specific identification may be performed</t>
  </si>
  <si>
    <t>Unsure about what this note means.  Is this for Microbiology meaning that a specific organism identification may be performed?  Can you clarify the statement?</t>
  </si>
  <si>
    <r>
      <t xml:space="preserve">
3) NOTE 1: …. </t>
    </r>
    <r>
      <rPr>
        <sz val="10"/>
        <color indexed="10"/>
        <rFont val="Arial"/>
        <family val="2"/>
      </rPr>
      <t>and is sometimes assigned a positive degree (ie, 1+, 2+);
4) NOTE 2: It may also be called semiquantitative tests</t>
    </r>
  </si>
  <si>
    <t xml:space="preserve">LRI IG authors have clearly defined the difference in semiquantitative and qualitative tests in section 13.2 and 8.9.2.  Note 2 and the end of Note 1 in section 13.2.3  confuse rather than clarify the definitions of semiquantitative and qualitative. I suggest deleting all wording in red under Existing Wording column. </t>
  </si>
  <si>
    <t xml:space="preserve">16 NDBS MATERIAL FOR BALLOT REVIEWERS </t>
  </si>
  <si>
    <t>It seems this section will at least be partially included in the normative version of LRI IG. If so, change section heading. If not, why not?</t>
  </si>
  <si>
    <t>Reports often summarize at the grouping level - see Figure TBD</t>
  </si>
  <si>
    <t xml:space="preserve">Wasn't sure if TBD was referring to the figure number or if additional info was going to be included here. In either case, replace TBD with intended material. </t>
  </si>
  <si>
    <t>"LINK TO HL7 message example Option"</t>
  </si>
  <si>
    <t xml:space="preserve">Is that supposed to be an actual hyperlink to the examples?  If so, correct. If not, what does it mean.   
Also if so, I would like to see the options written right by the example so that I don't have to be moving back and forth between pages. It was hard to follow in current format.  </t>
  </si>
  <si>
    <t xml:space="preserve">In order to preserve the grouping, the disease labels and the specimen information the group considered the following options and suggests option 2 as the most appropriate for the overall LRI use case and the LOINC table is described with this choice in mind: </t>
  </si>
  <si>
    <t xml:space="preserve">If NDBS group recommends option 2, then I concur with them. Option 2 makes sense when reviewing material in beginning of chapter 16.  When I read through Option 1, however, I did wonder why the solution created for Clinical Genomics (Option 1) wouldn't work for NDBS?   Once a final decision is made, perhaps a sentence justifying the difference between CG and NDBS results format would be useful. if option 1 is not chosen. </t>
  </si>
  <si>
    <t xml:space="preserve">Glossary in general sounds like it is directed more toward LOI than LRI. Need to add definitions of Laboratory Result, Add-on, Reflex, and other items noted in comments above. </t>
  </si>
  <si>
    <t>23</t>
  </si>
  <si>
    <t>… to the Use Cases,described within ...</t>
  </si>
  <si>
    <t>… to the Use Cases described within ...</t>
  </si>
  <si>
    <t>Thus, whenever a data type is used differently across the required fields referencing it, a new flavor is created, e.g., DTM_01, DTM_02, ... where DTM is the data type and _1, _2, … indicates the flavor (note the base definitions are considered to be “0”).</t>
  </si>
  <si>
    <t>Thus, whenever a data type is used differently across the required fields referencing it, a new flavor is created, e.g., DTM_01, DTM_02, ... where DTM is the data type and _01, _02, … indicates the flavor (note the base definitions are considered to be “_00”).</t>
  </si>
  <si>
    <t>The value set version stated at the time of Implementation Guide publication OR NEWER can be used to satisfy the requirements of this IG at the time of implementation.</t>
  </si>
  <si>
    <t xml:space="preserve">The separation of the value sets from the published document is very helpful for value set which may be changed.  There is a danger that a sender using a newer value set version could send a value which the reciever would not recognize.  To prevent this, there must be a mechanism for the value set version to be indicated, i.e., using the Code System Version IDs in CWE_nn.7 and .8.  This should be explained in the document.  </t>
  </si>
  <si>
    <t>In the case of a single fixed value, e.g., the value of MSH-12.1 (Version ID.Version ID) the table is l…</t>
  </si>
  <si>
    <t>In the case of a single fixed value, e.g., the value of MSH-12.1 (Version ID.Version ID), the table is l…</t>
  </si>
  <si>
    <t>A method to report genomic identifiers for reference sequences and variants from public databases that are not listed in Table 14-1. Clinical Genomics Coding Systems, or HL7’s V2 table 0396” or in the HL7 OID registry is described here.</t>
  </si>
  <si>
    <t>... Table 14-1 Clinical Genomics Coding Systems, or HL7’s V2 table 0396, or in the HL7 OID registry is described here.</t>
  </si>
  <si>
    <t>typos - remove extraneous period, add comma</t>
  </si>
  <si>
    <t xml:space="preserve">Consider the recording of a transcript reference ID as the value of LOINC #51958-7, Transcript reference sequence (see Row B.6 in Table 5-2 as an example). The ID for the reference sequence from that public source would be communicated in CWE.1 (Identifier) and the source OID in CWE.14 (Coding System OID). </t>
  </si>
  <si>
    <t>All of the CWE flavors defined require CWE.3 to be populated if CWE.1 is populated.  this recommendation would fail ... a default value for CWE.3 needs to be defined.
Also, this is not very clear.  Row B.6 is a HGVS entry, possibly meant to refer to B.4?  Might be better not to refer to Table 5.2 at all.  Just bring up the concept of Transcript Refernce Squence in a local system.</t>
  </si>
  <si>
    <t>61</t>
  </si>
  <si>
    <t>The international Genome Sample Resource</t>
  </si>
  <si>
    <t>The International Genome Sample Resource</t>
  </si>
  <si>
    <t>Scott Robertson</t>
  </si>
  <si>
    <t>PH</t>
  </si>
  <si>
    <t>05.07.01</t>
  </si>
  <si>
    <t>05.10.01.06</t>
  </si>
  <si>
    <t>06.05.01</t>
  </si>
  <si>
    <t>08.09.02</t>
  </si>
  <si>
    <t>08.11.01 and 13.2</t>
  </si>
  <si>
    <t>08.11.03</t>
  </si>
  <si>
    <t>09.05 (All)</t>
  </si>
  <si>
    <t>12.02.05</t>
  </si>
  <si>
    <t>13.01.</t>
  </si>
  <si>
    <t>13.02.02</t>
  </si>
  <si>
    <t>13.02.03</t>
  </si>
  <si>
    <t>01.04.08</t>
  </si>
  <si>
    <r>
      <rPr>
        <sz val="10"/>
        <rFont val="Arial"/>
      </rPr>
      <t>The guide extensively uses constrainable profiles to define a minimum set of requirements to enable the successful exchange of laboratory</t>
    </r>
    <r>
      <rPr>
        <b/>
        <sz val="10"/>
        <rFont val="Arial"/>
        <family val="2"/>
      </rPr>
      <t xml:space="preserve"> results. </t>
    </r>
  </si>
  <si>
    <r>
      <t xml:space="preserve">The existing wording from both these sections are well written Use Cases for Reflex and Add on Testing. The information contained in both sections is useful. My thought, however,  is that these two sections are placed in the wrong portion of the chapter. It would make more sense to have them very early in the chapter as an introduction to the concepts contained within the chapter. If you do that then I would recommend changing the title of the chapter to include Add On testing. 
</t>
    </r>
    <r>
      <rPr>
        <b/>
        <sz val="10"/>
        <rFont val="Arial"/>
        <family val="2"/>
      </rPr>
      <t>Another possibility, especially if you decide to take my suggestions in rows 1 and 2 of this comment spreadsheet, would be to include these sections as alternative paths in the appropriate use case (General Clinical Laboratory or Microbiology). For example, section 12.4 about Add On testing belongs as an option (alternative path) to Use Case 1, General Clinical Lab (perhaps Use Case 1b?) .  
Section 12.3, Reflex testing, as currently written, probably belongs in the Microbiology Use Case 2 as an alternate path, Use Case 2b.   It may be a good idea to include a second example of reflex testing in the Use Case 1, General Clinical Lab (e.g. TSH with reflex to Free T4)</t>
    </r>
  </si>
  <si>
    <r>
      <t xml:space="preserve">An information system that receives, processes, and stores information related to laboratory processes. LIS may interface with HIS and EHR applications. To meet the requirements of the </t>
    </r>
    <r>
      <rPr>
        <sz val="10"/>
        <color indexed="10"/>
        <rFont val="Arial"/>
        <family val="2"/>
      </rPr>
      <t>LRI</t>
    </r>
    <r>
      <rPr>
        <sz val="10"/>
        <rFont val="Arial"/>
      </rPr>
      <t xml:space="preserve"> Use Case the LIS, at minimum, must have the following characteristics: .....</t>
    </r>
  </si>
  <si>
    <t>2017018: Further discussion with OO especially about 8.5. And discuss with Bob Y. about why they were not included initially. 
20170119: make general</t>
  </si>
  <si>
    <t>John Roberts</t>
  </si>
  <si>
    <t>john.a.roberts@tn.gov</t>
  </si>
  <si>
    <t>same as #278</t>
  </si>
  <si>
    <t>same as #155</t>
  </si>
  <si>
    <t>same as #404 - review both</t>
  </si>
  <si>
    <t>same as #304 - review both</t>
  </si>
  <si>
    <t>Refer back to Bob Y…why he did not change it. Looks Persuasive 
20170119: refer to general as this is a larger infrastructure question</t>
  </si>
  <si>
    <t>Discovered item: Update the FHS segment defintion to read - listing ONLY the changes:
FSH-8 from X to O
FSH-10 from X to O
FSH-11 from X to O
FSH-12 from X to O</t>
  </si>
  <si>
    <t>Table 8-22 FHS
FSH-8 usage = X
FSH-10 usage = X
FSH-11 usage = X
FSH-12 usage = X</t>
  </si>
  <si>
    <r>
      <t xml:space="preserve">Table 8-22 FHS
FSH-8 usage = </t>
    </r>
    <r>
      <rPr>
        <sz val="10"/>
        <color rgb="FFFF0000"/>
        <rFont val="Times New Roman"/>
        <family val="1"/>
      </rPr>
      <t>O</t>
    </r>
    <r>
      <rPr>
        <sz val="10"/>
        <rFont val="Times New Roman"/>
        <family val="1"/>
      </rPr>
      <t xml:space="preserve">
FSH-10 usage = </t>
    </r>
    <r>
      <rPr>
        <sz val="10"/>
        <color rgb="FFFF0000"/>
        <rFont val="Times New Roman"/>
        <family val="1"/>
      </rPr>
      <t>O</t>
    </r>
    <r>
      <rPr>
        <sz val="10"/>
        <rFont val="Times New Roman"/>
        <family val="1"/>
      </rPr>
      <t xml:space="preserve">
FSH-11 usage = </t>
    </r>
    <r>
      <rPr>
        <sz val="10"/>
        <color rgb="FFFF0000"/>
        <rFont val="Times New Roman"/>
        <family val="1"/>
      </rPr>
      <t>O</t>
    </r>
    <r>
      <rPr>
        <sz val="10"/>
        <rFont val="Times New Roman"/>
        <family val="1"/>
      </rPr>
      <t xml:space="preserve">
FSH-12 usage = </t>
    </r>
    <r>
      <rPr>
        <sz val="10"/>
        <color rgb="FFFF0000"/>
        <rFont val="Times New Roman"/>
        <family val="1"/>
      </rPr>
      <t>O</t>
    </r>
  </si>
  <si>
    <t xml:space="preserve">Table 7-1 ORU^R01
   [{ SPECIMEN Begin RE [0..*] The specimen group is required if known in the ORU and is used to carry specimen information that is no longer contained in the OBR segment. Each specimen group documents a single sample. LRI_PH_Component: The specimen group is required at least one time in the message and is used to carry specimen information that is no longer contained in the OBR segment. 
and:
Conformance Statements: LRI_PH_Component LRI-PH-87: Specimen (Specimen Group) SHALL be present in at least one occurrence of one ORDER_OBSERVATION Group. </t>
  </si>
  <si>
    <t>2017-01-26 Motion to find persuasive with mod, add the missing material to the LRI after review - Bob Yencha/Cindy Johns</t>
  </si>
  <si>
    <t>Bob Yencha/Cindy Johns</t>
  </si>
  <si>
    <t>John Roberts/ Nancy Barrett</t>
  </si>
  <si>
    <t>Motion to find persuasive with mod, defer to small goup to craft replacement text based on options in base V2.7.1 Chapter 2, §2.10.3.3 - batch ack options, also refer readers to the source.</t>
  </si>
  <si>
    <t>John Roberts, Reach out to D. Burgess, and the submitter for input</t>
  </si>
  <si>
    <t>Needs revision, not straight C&amp;P, update from ELR r2 - Riki Merrick</t>
  </si>
  <si>
    <t>see 156, related</t>
  </si>
  <si>
    <t>20170118: Replace Lab_RU with Lab_FRU since only the Filler is relevant here. 
2/2//2017 - moition to accept proposed dispositions in block vote</t>
  </si>
  <si>
    <t>20170118: The usage of ORC in the order  observation group is required therefore we do not need a conformance statement to say the same thing. 
2/2//2017 - moition to accept proposed dispositions in block vote</t>
  </si>
  <si>
    <t>20170118: Confirm the need for the time zone offset with PHER
20170119: PH will use the base LRI datatype of TS_10; and allow use of LAB_TO as optional component under LRI_PH 
2/2//2017 - moition to accept proposed dispositions in block vote</t>
  </si>
  <si>
    <t>2/2//2017 - moition to accept proposed dispositions in block vote</t>
  </si>
  <si>
    <t>20170118: More information needed from Riki. We think we need to remove "varies" from the value set column. Need confirmation from PHER also
20170119: confirmed that we remove "varies" from value set column AND remove reference to Value Set in Notes column 
2/2//2017 - moition to accept proposed dispositions in block vote</t>
  </si>
  <si>
    <t>20170118: Review with PHER….filler ID vs. placer ID
20170119: find not persuasive, since there is not a real world impact, as the expectation that there is ALWAYS a filler ID. 
2/2//2017 - moition to accept proposed dispositions in block vote</t>
  </si>
  <si>
    <t>20170118: Delete the entire line 
2/2//2017 - moition to accept proposed dispositions in block vote</t>
  </si>
  <si>
    <t>20170118: Agreed just remove (messages rejected) 
2/2//2017 - moition to accept proposed dispositions in block vote</t>
  </si>
  <si>
    <t>20170119: Find persuasive with mod - change usage of BSH-3 through BHS-6 same as MSH, and make all other elements follow the v2.5.1 base definition; make discovered item - see#990 - for FHS to use base definition for the elements marked X (as they are O in base v2.5.1)  
2/2//2017 - moition to accept proposed dispositions in block vote</t>
  </si>
  <si>
    <t>20170119: we will create a new datatype for use in LRI_PH where XON.1 is R and XON.10 is RE, all other elements as in XON_01 
2/2//2017 - moition to accept proposed dispositions in block vote</t>
  </si>
  <si>
    <t>[ 20170119: create discovered item - see #991 - to update usage of Specimen group for LRI_PH to R and remove the CS#87 and the note]</t>
  </si>
  <si>
    <t>20170118: Comment is persuasive - in researching: Take back to PHER and Riki about the purpose of Table 7-1 specimen segment group description. LRI PH-87 is also related. 
2/2/2017 - vote on #296 is limited to removal of duplicate statements (LRI-100, 101, 102). Motion to find persuasive</t>
  </si>
  <si>
    <t xml:space="preserve">2017-01-19: Discovered item to update usage of Specimen group for LRI_PH to R and remove the CS#87 and the note
</t>
  </si>
  <si>
    <t>Craig Newman/Erin Holt Coyne</t>
  </si>
  <si>
    <t>In example Cancelation message, the OBX and SM segments should start on new lines</t>
  </si>
  <si>
    <t>Both examples should have SPM-2 populated</t>
  </si>
  <si>
    <t>Austin Kreisler/John Roberts</t>
  </si>
  <si>
    <r>
      <t xml:space="preserve">Motion to find persuasive, change text to be specific xref to main Use Case (ambulatory results), if a base use case is pulled out, add/replace xref to the appropriate section(s).  See the comment re: splitting the ambulatory use case </t>
    </r>
    <r>
      <rPr>
        <b/>
        <sz val="10"/>
        <color rgb="FFFF0000"/>
        <rFont val="Times New Roman"/>
      </rPr>
      <t>(Bob to find and add number)</t>
    </r>
  </si>
  <si>
    <t>Motion to find persuasive with mod, accept the text
see 157, related discussion around replacement text: 
"Results from specimen obtained from living or once living subjects (persons and animals)."</t>
  </si>
  <si>
    <t>John Roberts/Erin Holt Coyne</t>
  </si>
  <si>
    <t>7.01</t>
  </si>
  <si>
    <t>2/9/2017 - Agree, there may be a need for an EI-03 to use in OBR-2, -3, -26</t>
  </si>
  <si>
    <t>Motion to find persuasive with mod, review all PH comments to ensure they are  complete.</t>
  </si>
  <si>
    <t>Bob Yencha/John Roberts</t>
  </si>
  <si>
    <t xml:space="preserve">Motion to find considered for future use, consider changes required to LOI and other pub health IGs (Immunization) </t>
  </si>
  <si>
    <t>John Roberts/Austin Kreisler</t>
  </si>
  <si>
    <t>Motion to find pursuasive with mod, exclude PA, CH, CN code from PH Value Set, also refer LRI general discussion</t>
  </si>
  <si>
    <t>see # 364</t>
  </si>
  <si>
    <t>Andrea Pitkus, Erin Holt Coyne</t>
  </si>
  <si>
    <r>
      <t xml:space="preserve">Table 7-1 ORU^R01
   [{ SPECIMEN Begin </t>
    </r>
    <r>
      <rPr>
        <strike/>
        <sz val="10"/>
        <color rgb="FFFF0000"/>
        <rFont val="Times New Roman"/>
        <family val="1"/>
      </rPr>
      <t>RE</t>
    </r>
    <r>
      <rPr>
        <sz val="10"/>
        <color rgb="FFFF0000"/>
        <rFont val="Times New Roman"/>
        <family val="1"/>
      </rPr>
      <t xml:space="preserve"> Varies</t>
    </r>
    <r>
      <rPr>
        <sz val="10"/>
        <rFont val="Times New Roman"/>
        <family val="1"/>
      </rPr>
      <t xml:space="preserve"> [0..*] The specimen group is required if known in the ORU and is used to carry specimen information that is no longer contained in the OBR segment. Each specimen group documents a single sample. LRI_PH_Component: 
</t>
    </r>
    <r>
      <rPr>
        <sz val="10"/>
        <color rgb="FFFF0000"/>
        <rFont val="Times New Roman"/>
        <family val="1"/>
      </rPr>
      <t>Usage: C(O/R) with CP: When OBR-26 and/or OBR-29 in the respective Order_Observation Group is/are valued.
remove lri 87</t>
    </r>
  </si>
  <si>
    <t>Motion to find persuasive and remove the conformance statements.
TABLED until 3/2</t>
  </si>
  <si>
    <t>retracted</t>
  </si>
  <si>
    <t>duplicate</t>
  </si>
  <si>
    <t>same as #268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</si>
</sst>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44"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b/>
      <sz val="11"/>
      <name val="Arial"/>
      <family val="2"/>
    </font>
    <font>
      <sz val="9"/>
      <color indexed="62"/>
      <name val="Arial"/>
      <family val="2"/>
    </font>
    <font>
      <sz val="11"/>
      <name val="Calibri"/>
      <family val="2"/>
    </font>
    <font>
      <sz val="10"/>
      <color indexed="10"/>
      <name val="Times New Roman"/>
      <family val="1"/>
    </font>
    <font>
      <sz val="10"/>
      <color indexed="17"/>
      <name val="Times New Roman"/>
      <family val="1"/>
    </font>
    <font>
      <b/>
      <sz val="10"/>
      <color indexed="17"/>
      <name val="Times New Roman"/>
      <family val="1"/>
    </font>
    <font>
      <strike/>
      <sz val="10"/>
      <color indexed="10"/>
      <name val="Times New Roman"/>
      <family val="1"/>
    </font>
    <font>
      <b/>
      <u/>
      <sz val="10"/>
      <name val="Times New Roman"/>
      <family val="1"/>
    </font>
    <font>
      <b/>
      <u/>
      <sz val="10"/>
      <color indexed="9"/>
      <name val="Times New Roman"/>
      <family val="1"/>
    </font>
    <font>
      <u/>
      <sz val="10"/>
      <color indexed="12"/>
      <name val="Times New Roman"/>
      <family val="1"/>
    </font>
    <font>
      <b/>
      <sz val="10"/>
      <color indexed="10"/>
      <name val="Times New Roman"/>
      <family val="1"/>
    </font>
    <font>
      <sz val="10"/>
      <color rgb="FFFF0000"/>
      <name val="Times New Roman"/>
      <family val="1"/>
    </font>
    <font>
      <strike/>
      <sz val="10"/>
      <color rgb="FFFF0000"/>
      <name val="Times New Roman"/>
      <family val="1"/>
    </font>
    <font>
      <u/>
      <sz val="10"/>
      <color theme="4"/>
      <name val="Times New Roman"/>
      <family val="1"/>
    </font>
    <font>
      <b/>
      <u/>
      <sz val="10"/>
      <color theme="1"/>
      <name val="Times New Roman"/>
      <family val="1"/>
    </font>
    <font>
      <b/>
      <u/>
      <sz val="10"/>
      <color indexed="9"/>
      <name val="Arial"/>
      <family val="2"/>
    </font>
    <font>
      <b/>
      <u/>
      <sz val="10"/>
      <color theme="4"/>
      <name val="Arial"/>
      <family val="2"/>
    </font>
    <font>
      <u/>
      <sz val="10"/>
      <color theme="4"/>
      <name val="Arial"/>
      <family val="2"/>
    </font>
    <font>
      <u/>
      <sz val="10"/>
      <name val="Arial"/>
      <family val="2"/>
    </font>
    <font>
      <b/>
      <u/>
      <sz val="10"/>
      <color theme="1"/>
      <name val="Arial"/>
      <family val="2"/>
    </font>
    <font>
      <u/>
      <sz val="10"/>
      <color theme="11"/>
      <name val="Arial"/>
    </font>
    <font>
      <b/>
      <sz val="10"/>
      <color rgb="FFFF0000"/>
      <name val="Times New Roman"/>
    </font>
  </fonts>
  <fills count="2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13"/>
        <bgColor indexed="64"/>
      </patternFill>
    </fill>
    <fill>
      <patternFill patternType="gray0625"/>
    </fill>
    <fill>
      <patternFill patternType="solid">
        <fgColor indexed="45"/>
        <bgColor indexed="64"/>
      </patternFill>
    </fill>
    <fill>
      <patternFill patternType="solid">
        <fgColor indexed="47"/>
        <bgColor indexed="64"/>
      </patternFill>
    </fill>
    <fill>
      <patternFill patternType="solid">
        <fgColor indexed="41"/>
        <bgColor indexed="8"/>
      </patternFill>
    </fill>
    <fill>
      <patternFill patternType="gray125">
        <fgColor indexed="8"/>
        <bgColor indexed="22"/>
      </patternFill>
    </fill>
    <fill>
      <patternFill patternType="solid">
        <fgColor indexed="42"/>
        <bgColor indexed="64"/>
      </patternFill>
    </fill>
    <fill>
      <patternFill patternType="solid">
        <fgColor rgb="FFFFFF00"/>
        <bgColor indexed="64"/>
      </patternFill>
    </fill>
    <fill>
      <patternFill patternType="solid">
        <fgColor rgb="FFCCCCFF"/>
        <bgColor indexed="64"/>
      </patternFill>
    </fill>
    <fill>
      <patternFill patternType="solid">
        <fgColor theme="5" tint="0.59999389629810485"/>
        <bgColor indexed="64"/>
      </patternFill>
    </fill>
    <fill>
      <patternFill patternType="solid">
        <fgColor rgb="FFCCFFFF"/>
        <bgColor indexed="64"/>
      </patternFill>
    </fill>
    <fill>
      <patternFill patternType="solid">
        <fgColor rgb="FFCCFFFF"/>
        <bgColor indexed="8"/>
      </patternFill>
    </fill>
    <fill>
      <patternFill patternType="solid">
        <fgColor rgb="FFCCCCFF"/>
        <bgColor indexed="8"/>
      </patternFill>
    </fill>
    <fill>
      <patternFill patternType="solid">
        <fgColor theme="0"/>
        <bgColor indexed="64"/>
      </patternFill>
    </fill>
    <fill>
      <patternFill patternType="solid">
        <fgColor rgb="FF00B050"/>
        <bgColor indexed="64"/>
      </patternFill>
    </fill>
    <fill>
      <patternFill patternType="solid">
        <fgColor rgb="FF00B050"/>
        <bgColor indexed="8"/>
      </patternFill>
    </fill>
    <fill>
      <patternFill patternType="solid">
        <fgColor indexed="22"/>
        <bgColor indexed="64"/>
      </patternFill>
    </fill>
    <fill>
      <patternFill patternType="solid">
        <fgColor indexed="55"/>
        <bgColor indexed="64"/>
      </patternFill>
    </fill>
    <fill>
      <patternFill patternType="gray125">
        <fgColor indexed="8"/>
        <bgColor rgb="FFFF0000"/>
      </patternFill>
    </fill>
    <fill>
      <patternFill patternType="solid">
        <fgColor rgb="FFFFFF00"/>
        <bgColor indexed="8"/>
      </patternFill>
    </fill>
  </fills>
  <borders count="69">
    <border>
      <left/>
      <right/>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indexed="8"/>
      </right>
      <top style="thick">
        <color auto="1"/>
      </top>
      <bottom style="medium">
        <color auto="1"/>
      </bottom>
      <diagonal/>
    </border>
    <border>
      <left/>
      <right/>
      <top/>
      <bottom style="medium">
        <color auto="1"/>
      </bottom>
      <diagonal/>
    </border>
    <border>
      <left/>
      <right style="thin">
        <color indexed="8"/>
      </right>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indexed="8"/>
      </left>
      <right style="thin">
        <color auto="1"/>
      </right>
      <top style="thick">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indexed="8"/>
      </right>
      <top/>
      <bottom style="medium">
        <color auto="1"/>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ck">
        <color auto="1"/>
      </left>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27">
    <xf numFmtId="0" fontId="0" fillId="0" borderId="0"/>
    <xf numFmtId="0" fontId="4"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387">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7" fillId="2" borderId="1" xfId="0" applyFont="1" applyFill="1" applyBorder="1"/>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3" fillId="3" borderId="2" xfId="0" applyFont="1" applyFill="1" applyBorder="1" applyAlignment="1">
      <alignment horizontal="left" vertical="top"/>
    </xf>
    <xf numFmtId="0" fontId="3" fillId="3" borderId="2" xfId="0" applyFont="1" applyFill="1" applyBorder="1" applyAlignment="1">
      <alignment horizontal="left" vertical="top" wrapText="1"/>
    </xf>
    <xf numFmtId="0" fontId="3" fillId="4" borderId="2" xfId="0" applyFont="1" applyFill="1" applyBorder="1" applyAlignment="1">
      <alignment horizontal="left" vertical="top"/>
    </xf>
    <xf numFmtId="0" fontId="3" fillId="4" borderId="2" xfId="0" applyFont="1" applyFill="1" applyBorder="1" applyAlignment="1">
      <alignment horizontal="left" vertical="center"/>
    </xf>
    <xf numFmtId="0" fontId="0" fillId="0" borderId="0" xfId="0" applyAlignment="1">
      <alignment wrapText="1"/>
    </xf>
    <xf numFmtId="0" fontId="0" fillId="2" borderId="3" xfId="0" applyFill="1" applyBorder="1" applyAlignment="1">
      <alignment wrapText="1"/>
    </xf>
    <xf numFmtId="0" fontId="0" fillId="2" borderId="4" xfId="0" applyFill="1" applyBorder="1" applyAlignment="1">
      <alignment wrapText="1"/>
    </xf>
    <xf numFmtId="0" fontId="8" fillId="2" borderId="5" xfId="1" applyFont="1" applyFill="1" applyBorder="1" applyAlignment="1" applyProtection="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9" xfId="0" applyFont="1" applyFill="1" applyBorder="1" applyAlignment="1">
      <alignment horizontal="right" vertical="top"/>
    </xf>
    <xf numFmtId="0" fontId="0" fillId="0" borderId="10" xfId="0" applyFill="1" applyBorder="1" applyAlignment="1">
      <alignment wrapText="1"/>
    </xf>
    <xf numFmtId="0" fontId="1" fillId="0" borderId="10" xfId="0" applyFont="1" applyFill="1" applyBorder="1" applyAlignment="1">
      <alignment horizontal="right" vertical="top" wrapText="1"/>
    </xf>
    <xf numFmtId="0" fontId="3" fillId="0" borderId="10" xfId="0" applyFont="1" applyFill="1" applyBorder="1" applyAlignment="1">
      <alignment horizontal="right"/>
    </xf>
    <xf numFmtId="0" fontId="3" fillId="0" borderId="10" xfId="0" applyFont="1" applyFill="1" applyBorder="1" applyAlignment="1">
      <alignment horizontal="right" wrapText="1"/>
    </xf>
    <xf numFmtId="0" fontId="1" fillId="0" borderId="10" xfId="0" applyFont="1" applyFill="1" applyBorder="1" applyAlignment="1">
      <alignment horizontal="right" vertical="top"/>
    </xf>
    <xf numFmtId="0" fontId="0" fillId="0" borderId="10" xfId="0" applyFill="1" applyBorder="1" applyAlignment="1"/>
    <xf numFmtId="0" fontId="3" fillId="2" borderId="2"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3" fillId="3" borderId="11" xfId="0" applyFont="1" applyFill="1" applyBorder="1" applyAlignment="1">
      <alignment horizontal="left" vertical="top" wrapText="1"/>
    </xf>
    <xf numFmtId="0" fontId="21" fillId="12" borderId="0" xfId="0" applyFont="1" applyFill="1"/>
    <xf numFmtId="0" fontId="0" fillId="12" borderId="0" xfId="0" applyFill="1"/>
    <xf numFmtId="0" fontId="3" fillId="13" borderId="2" xfId="0" applyFont="1" applyFill="1" applyBorder="1" applyAlignment="1">
      <alignment horizontal="left" vertical="top" wrapText="1"/>
    </xf>
    <xf numFmtId="0" fontId="6" fillId="0" borderId="0" xfId="1" applyFont="1" applyFill="1" applyBorder="1" applyAlignment="1" applyProtection="1">
      <alignment vertical="top" wrapText="1"/>
    </xf>
    <xf numFmtId="0" fontId="0" fillId="2" borderId="12" xfId="0" applyFill="1" applyBorder="1" applyAlignment="1">
      <alignment wrapText="1"/>
    </xf>
    <xf numFmtId="0" fontId="3" fillId="4" borderId="13" xfId="0" applyFont="1" applyFill="1" applyBorder="1" applyAlignment="1">
      <alignment horizontal="left" vertical="top"/>
    </xf>
    <xf numFmtId="0" fontId="3" fillId="4" borderId="11" xfId="0" applyFont="1" applyFill="1" applyBorder="1" applyAlignment="1">
      <alignment horizontal="left" vertical="top"/>
    </xf>
    <xf numFmtId="0" fontId="6" fillId="4" borderId="14" xfId="0" applyFont="1" applyFill="1" applyBorder="1" applyAlignment="1">
      <alignment horizontal="left" vertical="top" wrapText="1"/>
    </xf>
    <xf numFmtId="0" fontId="0" fillId="4" borderId="15" xfId="0" applyFill="1" applyBorder="1" applyAlignment="1">
      <alignment horizontal="left" vertical="top" wrapText="1"/>
    </xf>
    <xf numFmtId="0" fontId="0" fillId="4" borderId="14" xfId="0" applyFill="1" applyBorder="1" applyAlignment="1">
      <alignment horizontal="left" vertical="top" wrapText="1"/>
    </xf>
    <xf numFmtId="0" fontId="3" fillId="4" borderId="16" xfId="0" applyFont="1" applyFill="1" applyBorder="1" applyAlignment="1">
      <alignment horizontal="left" vertical="top"/>
    </xf>
    <xf numFmtId="0" fontId="0" fillId="4" borderId="0" xfId="0" applyFill="1" applyBorder="1" applyAlignment="1">
      <alignment horizontal="left" vertical="top" wrapText="1"/>
    </xf>
    <xf numFmtId="0" fontId="22" fillId="0" borderId="0" xfId="0" applyFont="1" applyAlignment="1">
      <alignment horizontal="left" vertical="top"/>
    </xf>
    <xf numFmtId="0" fontId="0" fillId="0" borderId="0" xfId="0" applyBorder="1" applyAlignment="1">
      <alignment vertical="top" wrapText="1"/>
    </xf>
    <xf numFmtId="0" fontId="3" fillId="3" borderId="13" xfId="0" applyFont="1" applyFill="1" applyBorder="1" applyAlignment="1">
      <alignment horizontal="left" vertical="top" wrapText="1"/>
    </xf>
    <xf numFmtId="0" fontId="3" fillId="6" borderId="17" xfId="0" applyFont="1" applyFill="1" applyBorder="1" applyAlignment="1">
      <alignment horizontal="left" wrapText="1"/>
    </xf>
    <xf numFmtId="0" fontId="3" fillId="3" borderId="17" xfId="0" applyFont="1" applyFill="1" applyBorder="1" applyAlignment="1">
      <alignment horizontal="left" vertical="top" wrapText="1"/>
    </xf>
    <xf numFmtId="0" fontId="3" fillId="3" borderId="11" xfId="0" applyFont="1" applyFill="1" applyBorder="1" applyAlignment="1">
      <alignment horizontal="left" vertical="top"/>
    </xf>
    <xf numFmtId="0" fontId="3" fillId="3" borderId="13" xfId="0" applyFont="1" applyFill="1" applyBorder="1" applyAlignment="1">
      <alignment horizontal="left" vertical="top"/>
    </xf>
    <xf numFmtId="0" fontId="3" fillId="3" borderId="13" xfId="0" applyFont="1" applyFill="1" applyBorder="1" applyAlignment="1">
      <alignment vertical="top"/>
    </xf>
    <xf numFmtId="0" fontId="3" fillId="7" borderId="13" xfId="0" applyFont="1" applyFill="1" applyBorder="1" applyAlignment="1">
      <alignment vertical="top"/>
    </xf>
    <xf numFmtId="0" fontId="3" fillId="7" borderId="13" xfId="0" applyFont="1" applyFill="1" applyBorder="1" applyAlignment="1">
      <alignment horizontal="left" vertical="top"/>
    </xf>
    <xf numFmtId="0" fontId="3" fillId="7" borderId="18" xfId="0" applyFont="1" applyFill="1" applyBorder="1" applyAlignment="1">
      <alignment horizontal="left" vertical="top"/>
    </xf>
    <xf numFmtId="0" fontId="3" fillId="8" borderId="19" xfId="0" applyFont="1" applyFill="1" applyBorder="1" applyAlignment="1">
      <alignment horizontal="left" vertical="top"/>
    </xf>
    <xf numFmtId="0" fontId="3" fillId="8" borderId="2"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1" fillId="14" borderId="9" xfId="0" applyFont="1" applyFill="1" applyBorder="1" applyAlignment="1">
      <alignment horizontal="right" vertical="top"/>
    </xf>
    <xf numFmtId="0" fontId="24" fillId="0" borderId="0" xfId="0" applyFont="1" applyAlignment="1">
      <alignment vertical="top" wrapText="1"/>
    </xf>
    <xf numFmtId="0" fontId="24" fillId="0" borderId="0" xfId="0" applyFont="1" applyAlignment="1">
      <alignment vertical="top"/>
    </xf>
    <xf numFmtId="0" fontId="3" fillId="15" borderId="2" xfId="0" applyFont="1" applyFill="1" applyBorder="1" applyAlignment="1">
      <alignment horizontal="left" vertical="top"/>
    </xf>
    <xf numFmtId="0" fontId="2" fillId="4" borderId="14" xfId="0" applyFont="1" applyFill="1" applyBorder="1" applyAlignment="1" applyProtection="1">
      <alignment horizontal="left" vertical="top" wrapText="1"/>
      <protection locked="0"/>
    </xf>
    <xf numFmtId="0" fontId="2" fillId="4" borderId="20" xfId="0" applyFont="1" applyFill="1" applyBorder="1" applyAlignment="1" applyProtection="1">
      <alignment horizontal="center" vertical="top" wrapText="1"/>
      <protection locked="0"/>
    </xf>
    <xf numFmtId="0" fontId="2" fillId="4" borderId="20" xfId="0" applyFont="1" applyFill="1" applyBorder="1" applyAlignment="1" applyProtection="1">
      <alignment vertical="top" wrapText="1"/>
      <protection locked="0"/>
    </xf>
    <xf numFmtId="49" fontId="2" fillId="4" borderId="20" xfId="0" applyNumberFormat="1" applyFont="1" applyFill="1" applyBorder="1" applyAlignment="1" applyProtection="1">
      <alignment horizontal="left" vertical="top" wrapText="1"/>
      <protection locked="0"/>
    </xf>
    <xf numFmtId="0" fontId="33" fillId="4" borderId="20" xfId="0" applyFont="1" applyFill="1" applyBorder="1" applyAlignment="1" applyProtection="1">
      <alignment horizontal="left" vertical="top" wrapText="1"/>
      <protection locked="0"/>
    </xf>
    <xf numFmtId="0" fontId="34" fillId="4" borderId="20" xfId="0" applyFont="1" applyFill="1" applyBorder="1" applyAlignment="1" applyProtection="1">
      <alignment horizontal="left" vertical="top" wrapText="1"/>
      <protection locked="0"/>
    </xf>
    <xf numFmtId="0" fontId="2" fillId="4" borderId="20" xfId="0" quotePrefix="1"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4" borderId="20"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1" fontId="2" fillId="3" borderId="20" xfId="0" applyNumberFormat="1" applyFont="1" applyFill="1" applyBorder="1" applyAlignment="1" applyProtection="1">
      <alignment horizontal="left" vertical="top" wrapText="1"/>
      <protection locked="0"/>
    </xf>
    <xf numFmtId="0" fontId="2" fillId="4" borderId="22"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1" fontId="2" fillId="3" borderId="22" xfId="0" applyNumberFormat="1"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166" fontId="2" fillId="3" borderId="20" xfId="0" applyNumberFormat="1" applyFont="1" applyFill="1" applyBorder="1" applyAlignment="1" applyProtection="1">
      <alignment horizontal="left" vertical="top" wrapText="1"/>
      <protection locked="0"/>
    </xf>
    <xf numFmtId="49" fontId="2" fillId="4" borderId="21"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164" fontId="2" fillId="7" borderId="22" xfId="0" applyNumberFormat="1" applyFont="1" applyFill="1" applyBorder="1" applyAlignment="1" applyProtection="1">
      <alignment horizontal="left" vertical="top" wrapText="1"/>
      <protection locked="0"/>
    </xf>
    <xf numFmtId="0" fontId="2" fillId="13" borderId="20" xfId="0" applyFont="1" applyFill="1" applyBorder="1" applyAlignment="1" applyProtection="1">
      <alignment horizontal="left" vertical="top" wrapText="1"/>
      <protection locked="0"/>
    </xf>
    <xf numFmtId="0" fontId="2" fillId="8" borderId="14" xfId="0" applyFont="1" applyFill="1" applyBorder="1" applyAlignment="1" applyProtection="1">
      <alignment horizontal="left" vertical="top" wrapText="1"/>
      <protection locked="0"/>
    </xf>
    <xf numFmtId="0" fontId="2" fillId="16" borderId="22" xfId="0" applyFont="1" applyFill="1" applyBorder="1" applyAlignment="1" applyProtection="1">
      <alignment horizontal="left" vertical="top" wrapText="1"/>
      <protection locked="0"/>
    </xf>
    <xf numFmtId="0" fontId="2" fillId="16" borderId="20" xfId="0" applyFont="1" applyFill="1" applyBorder="1" applyAlignment="1" applyProtection="1">
      <alignment horizontal="left" vertical="top" wrapText="1"/>
      <protection locked="0"/>
    </xf>
    <xf numFmtId="0" fontId="2" fillId="4" borderId="22" xfId="0" applyFont="1" applyFill="1" applyBorder="1" applyAlignment="1" applyProtection="1">
      <alignment horizontal="center" vertical="top" wrapText="1"/>
      <protection locked="0"/>
    </xf>
    <xf numFmtId="164" fontId="2" fillId="7" borderId="24" xfId="0" applyNumberFormat="1" applyFont="1" applyFill="1" applyBorder="1" applyAlignment="1" applyProtection="1">
      <alignment horizontal="left" vertical="top" wrapText="1"/>
      <protection locked="0"/>
    </xf>
    <xf numFmtId="0" fontId="2" fillId="0" borderId="0" xfId="0" applyFont="1" applyBorder="1"/>
    <xf numFmtId="0" fontId="35" fillId="9" borderId="28" xfId="1" applyFont="1" applyFill="1" applyBorder="1" applyAlignment="1" applyProtection="1">
      <alignment vertical="top" wrapText="1"/>
    </xf>
    <xf numFmtId="0" fontId="35" fillId="16" borderId="28" xfId="1" applyFont="1" applyFill="1" applyBorder="1" applyAlignment="1" applyProtection="1">
      <alignment vertical="top" wrapText="1"/>
    </xf>
    <xf numFmtId="0" fontId="29" fillId="16" borderId="27" xfId="1" applyFont="1" applyFill="1" applyBorder="1" applyAlignment="1" applyProtection="1">
      <alignment vertical="top" wrapText="1"/>
    </xf>
    <xf numFmtId="0" fontId="36" fillId="9" borderId="28" xfId="1" applyFont="1" applyFill="1" applyBorder="1" applyAlignment="1" applyProtection="1">
      <alignment vertical="top" wrapText="1"/>
    </xf>
    <xf numFmtId="164" fontId="2" fillId="7" borderId="24" xfId="0" applyNumberFormat="1" applyFont="1" applyFill="1" applyBorder="1" applyAlignment="1">
      <alignment horizontal="left" vertical="top" wrapText="1"/>
    </xf>
    <xf numFmtId="0" fontId="2" fillId="8" borderId="20" xfId="0" applyFont="1" applyFill="1" applyBorder="1" applyAlignment="1">
      <alignment horizontal="left" vertical="top" wrapText="1"/>
    </xf>
    <xf numFmtId="0" fontId="2" fillId="0" borderId="0" xfId="0" applyFont="1" applyFill="1" applyBorder="1"/>
    <xf numFmtId="0" fontId="31" fillId="4" borderId="20" xfId="1"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0" fontId="2" fillId="0" borderId="0" xfId="0" applyFont="1"/>
    <xf numFmtId="0" fontId="2" fillId="0" borderId="0" xfId="0" applyFont="1" applyAlignment="1">
      <alignment vertical="center"/>
    </xf>
    <xf numFmtId="164" fontId="2" fillId="7" borderId="22" xfId="0" applyNumberFormat="1" applyFont="1" applyFill="1" applyBorder="1" applyAlignment="1">
      <alignment horizontal="left" vertical="top" wrapText="1"/>
    </xf>
    <xf numFmtId="164" fontId="31" fillId="7" borderId="22" xfId="1" applyNumberFormat="1" applyFont="1" applyFill="1" applyBorder="1" applyAlignment="1" applyProtection="1">
      <alignment horizontal="left" vertical="top" wrapText="1"/>
    </xf>
    <xf numFmtId="0" fontId="2" fillId="8" borderId="20" xfId="0" applyFont="1" applyFill="1" applyBorder="1"/>
    <xf numFmtId="164" fontId="31" fillId="7" borderId="24" xfId="1" applyNumberFormat="1" applyFont="1" applyFill="1" applyBorder="1" applyAlignment="1" applyProtection="1">
      <alignment horizontal="left" vertical="top" wrapText="1"/>
    </xf>
    <xf numFmtId="0" fontId="1" fillId="2" borderId="39" xfId="0" applyFont="1" applyFill="1" applyBorder="1" applyAlignment="1">
      <alignment horizontal="center" vertical="top"/>
    </xf>
    <xf numFmtId="0" fontId="1" fillId="2" borderId="42" xfId="0" applyFont="1" applyFill="1" applyBorder="1" applyAlignment="1">
      <alignment horizontal="center" vertical="top"/>
    </xf>
    <xf numFmtId="0" fontId="2" fillId="3" borderId="20" xfId="2" applyFont="1" applyFill="1" applyBorder="1" applyAlignment="1" applyProtection="1">
      <alignment horizontal="left" vertical="top" wrapText="1"/>
      <protection locked="0"/>
    </xf>
    <xf numFmtId="1" fontId="2" fillId="3" borderId="20" xfId="2" applyNumberFormat="1" applyFont="1" applyFill="1" applyBorder="1" applyAlignment="1" applyProtection="1">
      <alignment horizontal="left" vertical="top" wrapText="1"/>
      <protection locked="0"/>
    </xf>
    <xf numFmtId="166" fontId="2" fillId="3" borderId="20" xfId="2" applyNumberFormat="1" applyFont="1" applyFill="1" applyBorder="1" applyAlignment="1" applyProtection="1">
      <alignment horizontal="left" vertical="top" wrapText="1"/>
      <protection locked="0"/>
    </xf>
    <xf numFmtId="0" fontId="2" fillId="19" borderId="20" xfId="0" applyFont="1" applyFill="1" applyBorder="1" applyAlignment="1" applyProtection="1">
      <alignment horizontal="center" vertical="top" wrapText="1"/>
      <protection locked="0"/>
    </xf>
    <xf numFmtId="0" fontId="2" fillId="19" borderId="22" xfId="0" applyFont="1" applyFill="1" applyBorder="1" applyAlignment="1" applyProtection="1">
      <alignment horizontal="center" vertical="top" wrapText="1"/>
      <protection locked="0"/>
    </xf>
    <xf numFmtId="0" fontId="3" fillId="0" borderId="0" xfId="0" applyNumberFormat="1" applyFont="1" applyAlignment="1">
      <alignment horizontal="center"/>
    </xf>
    <xf numFmtId="0" fontId="3" fillId="0" borderId="0" xfId="0" applyFont="1" applyAlignment="1">
      <alignment horizontal="right"/>
    </xf>
    <xf numFmtId="0" fontId="3" fillId="0" borderId="50" xfId="0" applyFont="1" applyBorder="1" applyAlignment="1">
      <alignment horizontal="center"/>
    </xf>
    <xf numFmtId="0" fontId="3" fillId="0" borderId="50" xfId="0" applyFont="1" applyBorder="1" applyAlignment="1">
      <alignment horizontal="right"/>
    </xf>
    <xf numFmtId="167" fontId="3" fillId="0" borderId="50" xfId="0" applyNumberFormat="1" applyFont="1" applyBorder="1"/>
    <xf numFmtId="0" fontId="30" fillId="10" borderId="34" xfId="1" applyFont="1" applyFill="1" applyBorder="1" applyAlignment="1" applyProtection="1">
      <alignment horizontal="center" vertical="top" wrapText="1"/>
    </xf>
    <xf numFmtId="0" fontId="3" fillId="0" borderId="0" xfId="0" applyNumberFormat="1" applyFont="1" applyAlignment="1">
      <alignment horizontal="left"/>
    </xf>
    <xf numFmtId="0" fontId="2" fillId="4" borderId="14" xfId="0" applyFont="1" applyFill="1" applyBorder="1" applyAlignment="1" applyProtection="1">
      <alignment horizontal="center" vertical="top" wrapText="1"/>
      <protection locked="0"/>
    </xf>
    <xf numFmtId="0" fontId="3" fillId="0" borderId="0" xfId="0" applyFont="1" applyAlignment="1">
      <alignment horizontal="center"/>
    </xf>
    <xf numFmtId="0" fontId="2" fillId="19" borderId="14" xfId="0" applyFont="1" applyFill="1" applyBorder="1" applyAlignment="1" applyProtection="1">
      <alignment horizontal="center" vertical="top" wrapText="1"/>
      <protection locked="0"/>
    </xf>
    <xf numFmtId="0" fontId="3" fillId="0" borderId="0" xfId="0" applyNumberFormat="1" applyFont="1"/>
    <xf numFmtId="0" fontId="6" fillId="4" borderId="22" xfId="0" applyFont="1" applyFill="1" applyBorder="1" applyAlignment="1" applyProtection="1">
      <alignment horizontal="left" vertical="top" wrapText="1"/>
      <protection locked="0"/>
    </xf>
    <xf numFmtId="0" fontId="6" fillId="13" borderId="20" xfId="0" applyFont="1" applyFill="1" applyBorder="1" applyAlignment="1">
      <alignment wrapText="1"/>
    </xf>
    <xf numFmtId="0" fontId="6" fillId="13" borderId="22" xfId="0" applyFont="1" applyFill="1" applyBorder="1" applyAlignment="1" applyProtection="1">
      <alignment horizontal="left" vertical="top" wrapText="1"/>
      <protection locked="0"/>
    </xf>
    <xf numFmtId="0" fontId="6" fillId="4" borderId="20" xfId="0" applyFont="1" applyFill="1" applyBorder="1" applyAlignment="1" applyProtection="1">
      <alignment horizontal="left" vertical="top" wrapText="1"/>
      <protection locked="0"/>
    </xf>
    <xf numFmtId="0" fontId="6" fillId="13" borderId="20" xfId="0" applyFont="1" applyFill="1" applyBorder="1" applyAlignment="1" applyProtection="1">
      <alignment horizontal="left" vertical="top" wrapText="1"/>
      <protection locked="0"/>
    </xf>
    <xf numFmtId="0" fontId="6" fillId="13" borderId="20" xfId="0" applyFont="1" applyFill="1" applyBorder="1" applyAlignment="1">
      <alignment horizontal="left" vertical="top" wrapText="1"/>
    </xf>
    <xf numFmtId="49" fontId="6" fillId="4" borderId="14" xfId="0" applyNumberFormat="1" applyFont="1" applyFill="1" applyBorder="1" applyAlignment="1" applyProtection="1">
      <alignment horizontal="left" vertical="top" wrapText="1"/>
      <protection locked="0"/>
    </xf>
    <xf numFmtId="0" fontId="6" fillId="13" borderId="21" xfId="0" applyFont="1" applyFill="1" applyBorder="1" applyAlignment="1">
      <alignment horizontal="left" vertical="top" wrapText="1"/>
    </xf>
    <xf numFmtId="0" fontId="6" fillId="13" borderId="22" xfId="0" applyFont="1" applyFill="1" applyBorder="1" applyAlignment="1">
      <alignment horizontal="left" vertical="top" wrapText="1"/>
    </xf>
    <xf numFmtId="49" fontId="6" fillId="4" borderId="21" xfId="0" applyNumberFormat="1" applyFont="1" applyFill="1" applyBorder="1" applyAlignment="1" applyProtection="1">
      <alignment horizontal="left" vertical="top" wrapText="1"/>
      <protection locked="0"/>
    </xf>
    <xf numFmtId="164" fontId="6" fillId="7" borderId="22" xfId="0" applyNumberFormat="1" applyFont="1" applyFill="1" applyBorder="1" applyAlignment="1" applyProtection="1">
      <alignment horizontal="left" vertical="top" wrapText="1"/>
      <protection locked="0"/>
    </xf>
    <xf numFmtId="164" fontId="6" fillId="7" borderId="24" xfId="0" applyNumberFormat="1" applyFont="1" applyFill="1" applyBorder="1" applyAlignment="1">
      <alignment horizontal="left" vertical="top" wrapText="1"/>
    </xf>
    <xf numFmtId="0" fontId="6" fillId="8" borderId="14" xfId="0" applyFont="1" applyFill="1" applyBorder="1" applyAlignment="1" applyProtection="1">
      <alignment horizontal="left" vertical="top" wrapText="1"/>
      <protection locked="0"/>
    </xf>
    <xf numFmtId="0" fontId="6" fillId="3" borderId="20" xfId="0" applyFont="1" applyFill="1" applyBorder="1" applyAlignment="1" applyProtection="1">
      <alignment horizontal="left" vertical="top" wrapText="1"/>
      <protection locked="0"/>
    </xf>
    <xf numFmtId="166" fontId="6" fillId="3" borderId="20" xfId="0" applyNumberFormat="1" applyFont="1" applyFill="1" applyBorder="1" applyAlignment="1" applyProtection="1">
      <alignment horizontal="left" vertical="top" wrapText="1"/>
      <protection locked="0"/>
    </xf>
    <xf numFmtId="1" fontId="6" fillId="3" borderId="20" xfId="0" applyNumberFormat="1" applyFont="1" applyFill="1" applyBorder="1" applyAlignment="1" applyProtection="1">
      <alignment horizontal="left" vertical="top" wrapText="1"/>
      <protection locked="0"/>
    </xf>
    <xf numFmtId="0" fontId="6" fillId="2" borderId="20" xfId="0" applyFont="1" applyFill="1" applyBorder="1" applyAlignment="1" applyProtection="1">
      <alignment horizontal="left" vertical="top" wrapText="1"/>
      <protection locked="0"/>
    </xf>
    <xf numFmtId="0" fontId="6" fillId="8" borderId="20" xfId="0" applyFont="1" applyFill="1" applyBorder="1" applyAlignment="1">
      <alignment horizontal="left" vertical="top" wrapText="1"/>
    </xf>
    <xf numFmtId="0" fontId="6" fillId="0" borderId="0" xfId="0" applyFont="1"/>
    <xf numFmtId="0" fontId="4" fillId="4" borderId="20" xfId="1" applyFont="1" applyFill="1" applyBorder="1" applyAlignment="1" applyProtection="1">
      <alignment horizontal="left" vertical="top" wrapText="1"/>
      <protection locked="0"/>
    </xf>
    <xf numFmtId="0" fontId="3" fillId="18" borderId="38" xfId="0" applyFont="1" applyFill="1" applyBorder="1" applyAlignment="1">
      <alignment horizontal="center" vertical="top"/>
    </xf>
    <xf numFmtId="0" fontId="3" fillId="2" borderId="1" xfId="0" applyFont="1" applyFill="1" applyBorder="1" applyAlignment="1">
      <alignment horizontal="center" vertical="top"/>
    </xf>
    <xf numFmtId="0" fontId="3" fillId="2" borderId="3" xfId="0" applyFont="1" applyFill="1" applyBorder="1" applyAlignment="1">
      <alignment horizontal="center" vertical="top"/>
    </xf>
    <xf numFmtId="0" fontId="3" fillId="2" borderId="39" xfId="0" applyFont="1" applyFill="1" applyBorder="1" applyAlignment="1">
      <alignment horizontal="center" vertical="top"/>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0" fontId="9" fillId="0" borderId="25" xfId="1" applyFont="1" applyFill="1" applyBorder="1" applyAlignment="1" applyProtection="1">
      <alignment horizontal="center" vertical="top" textRotation="90" wrapText="1"/>
    </xf>
    <xf numFmtId="0" fontId="9" fillId="17" borderId="26" xfId="1" applyFont="1" applyFill="1" applyBorder="1" applyAlignment="1" applyProtection="1">
      <alignment vertical="top" wrapText="1"/>
    </xf>
    <xf numFmtId="0" fontId="9" fillId="17" borderId="64" xfId="1" applyNumberFormat="1" applyFont="1" applyFill="1" applyBorder="1" applyAlignment="1" applyProtection="1">
      <alignment vertical="top" wrapText="1"/>
    </xf>
    <xf numFmtId="0" fontId="9" fillId="17" borderId="65" xfId="1" applyNumberFormat="1" applyFont="1" applyFill="1" applyBorder="1" applyAlignment="1" applyProtection="1">
      <alignment vertical="top" wrapText="1"/>
    </xf>
    <xf numFmtId="0" fontId="9" fillId="17" borderId="66" xfId="1" applyNumberFormat="1" applyFont="1" applyFill="1" applyBorder="1" applyAlignment="1" applyProtection="1">
      <alignment vertical="top" wrapText="1"/>
    </xf>
    <xf numFmtId="0" fontId="9" fillId="17" borderId="67" xfId="1" applyFont="1" applyFill="1" applyBorder="1" applyAlignment="1" applyProtection="1">
      <alignment vertical="top" wrapText="1"/>
    </xf>
    <xf numFmtId="0" fontId="9" fillId="17" borderId="68" xfId="1" applyFont="1" applyFill="1" applyBorder="1" applyAlignment="1" applyProtection="1">
      <alignment vertical="top" wrapText="1"/>
    </xf>
    <xf numFmtId="0" fontId="9" fillId="17" borderId="27" xfId="1" applyFont="1" applyFill="1" applyBorder="1" applyAlignment="1" applyProtection="1">
      <alignment horizontal="center" vertical="top" wrapText="1"/>
    </xf>
    <xf numFmtId="0" fontId="9" fillId="20" borderId="0" xfId="1" applyFont="1" applyFill="1" applyBorder="1" applyAlignment="1" applyProtection="1">
      <alignment horizontal="center" vertical="top" wrapText="1"/>
    </xf>
    <xf numFmtId="0" fontId="38" fillId="17" borderId="27" xfId="1" applyFont="1" applyFill="1" applyBorder="1" applyAlignment="1" applyProtection="1">
      <alignment vertical="top" wrapText="1"/>
    </xf>
    <xf numFmtId="0" fontId="39" fillId="9" borderId="28" xfId="1" applyFont="1" applyFill="1" applyBorder="1" applyAlignment="1" applyProtection="1">
      <alignment vertical="top" wrapText="1"/>
    </xf>
    <xf numFmtId="0" fontId="3" fillId="2" borderId="42" xfId="0" applyFont="1" applyFill="1" applyBorder="1" applyAlignment="1">
      <alignment horizontal="center" vertical="top"/>
    </xf>
    <xf numFmtId="0" fontId="3" fillId="2" borderId="43" xfId="0" applyFont="1" applyFill="1" applyBorder="1" applyAlignment="1">
      <alignment horizontal="center" vertical="top"/>
    </xf>
    <xf numFmtId="0" fontId="40" fillId="9" borderId="28" xfId="1" applyFont="1" applyFill="1" applyBorder="1" applyAlignment="1" applyProtection="1">
      <alignment vertical="top" wrapText="1"/>
    </xf>
    <xf numFmtId="0" fontId="9" fillId="9" borderId="29" xfId="1" applyFont="1" applyFill="1" applyBorder="1" applyAlignment="1" applyProtection="1">
      <alignment vertical="top" wrapText="1"/>
    </xf>
    <xf numFmtId="0" fontId="40" fillId="9" borderId="29" xfId="1" applyFont="1" applyFill="1" applyBorder="1" applyAlignment="1" applyProtection="1">
      <alignment vertical="top" wrapText="1"/>
    </xf>
    <xf numFmtId="0" fontId="40" fillId="9" borderId="29" xfId="1" applyFont="1" applyFill="1" applyBorder="1" applyAlignment="1" applyProtection="1">
      <alignment vertical="top" textRotation="90" wrapText="1"/>
    </xf>
    <xf numFmtId="0" fontId="39" fillId="9" borderId="30" xfId="1" applyFont="1" applyFill="1" applyBorder="1" applyAlignment="1" applyProtection="1">
      <alignment vertical="top" wrapText="1"/>
    </xf>
    <xf numFmtId="0" fontId="39" fillId="9" borderId="29" xfId="1" applyFont="1" applyFill="1" applyBorder="1" applyAlignment="1" applyProtection="1">
      <alignment vertical="top" wrapText="1"/>
    </xf>
    <xf numFmtId="0" fontId="40" fillId="3" borderId="29" xfId="1" applyFont="1" applyFill="1" applyBorder="1" applyAlignment="1" applyProtection="1">
      <alignment vertical="top" textRotation="90" wrapText="1"/>
    </xf>
    <xf numFmtId="0" fontId="41" fillId="7" borderId="31" xfId="1" applyNumberFormat="1" applyFont="1" applyFill="1" applyBorder="1" applyAlignment="1" applyProtection="1">
      <alignment vertical="top" wrapText="1"/>
    </xf>
    <xf numFmtId="49" fontId="39" fillId="7" borderId="32" xfId="1" applyNumberFormat="1" applyFont="1" applyFill="1" applyBorder="1" applyAlignment="1" applyProtection="1">
      <alignment vertical="top" wrapText="1"/>
    </xf>
    <xf numFmtId="0" fontId="39" fillId="2" borderId="33" xfId="1" applyFont="1" applyFill="1" applyBorder="1" applyAlignment="1" applyProtection="1">
      <alignment vertical="top" wrapText="1"/>
    </xf>
    <xf numFmtId="0" fontId="40" fillId="8" borderId="22" xfId="1" applyFont="1" applyFill="1" applyBorder="1" applyAlignment="1" applyProtection="1">
      <alignment vertical="top"/>
    </xf>
    <xf numFmtId="0" fontId="39" fillId="8" borderId="22" xfId="1" applyFont="1" applyFill="1" applyBorder="1" applyAlignment="1" applyProtection="1">
      <alignment vertical="top"/>
    </xf>
    <xf numFmtId="0" fontId="3" fillId="0" borderId="0" xfId="0" applyFont="1" applyBorder="1" applyAlignment="1">
      <alignment vertical="top"/>
    </xf>
    <xf numFmtId="0" fontId="37" fillId="10" borderId="34" xfId="1" applyFont="1" applyFill="1" applyBorder="1" applyAlignment="1" applyProtection="1">
      <alignment horizontal="center" vertical="top" wrapText="1"/>
    </xf>
    <xf numFmtId="0" fontId="6" fillId="4" borderId="20" xfId="0" applyFont="1" applyFill="1" applyBorder="1" applyAlignment="1" applyProtection="1">
      <alignment horizontal="center" vertical="top" wrapText="1"/>
      <protection locked="0"/>
    </xf>
    <xf numFmtId="0" fontId="3" fillId="4" borderId="20" xfId="0" applyFont="1" applyFill="1" applyBorder="1" applyAlignment="1" applyProtection="1">
      <alignment horizontal="left" vertical="top" wrapText="1"/>
      <protection locked="0"/>
    </xf>
    <xf numFmtId="49" fontId="6" fillId="13" borderId="20" xfId="0" applyNumberFormat="1" applyFont="1" applyFill="1" applyBorder="1" applyAlignment="1">
      <alignment horizontal="left" vertical="top" wrapText="1"/>
    </xf>
    <xf numFmtId="0" fontId="6" fillId="13" borderId="20" xfId="0" applyFont="1" applyFill="1" applyBorder="1" applyAlignment="1" applyProtection="1">
      <alignment horizontal="center" vertical="top" wrapText="1"/>
      <protection locked="0"/>
    </xf>
    <xf numFmtId="0" fontId="6" fillId="13" borderId="20" xfId="0" applyFont="1" applyFill="1" applyBorder="1" applyAlignment="1">
      <alignment horizontal="center" vertical="top" wrapText="1"/>
    </xf>
    <xf numFmtId="0" fontId="6" fillId="4" borderId="22" xfId="0" applyFont="1" applyFill="1" applyBorder="1" applyAlignment="1" applyProtection="1">
      <alignment horizontal="center" vertical="top" wrapText="1"/>
      <protection locked="0"/>
    </xf>
    <xf numFmtId="49" fontId="6" fillId="13" borderId="14" xfId="0" applyNumberFormat="1" applyFont="1" applyFill="1" applyBorder="1" applyAlignment="1" applyProtection="1">
      <alignment horizontal="left" vertical="top" wrapText="1"/>
      <protection locked="0"/>
    </xf>
    <xf numFmtId="0" fontId="6" fillId="0" borderId="0" xfId="0" applyFont="1" applyBorder="1" applyAlignment="1">
      <alignment horizontal="center"/>
    </xf>
    <xf numFmtId="0" fontId="6" fillId="0" borderId="0" xfId="0" applyNumberFormat="1" applyFont="1"/>
    <xf numFmtId="49" fontId="6" fillId="0" borderId="0" xfId="0" applyNumberFormat="1" applyFont="1"/>
    <xf numFmtId="0" fontId="6" fillId="0" borderId="0" xfId="0" applyFont="1" applyAlignment="1">
      <alignment horizontal="center"/>
    </xf>
    <xf numFmtId="0" fontId="6" fillId="5" borderId="0" xfId="0" applyFont="1" applyFill="1"/>
    <xf numFmtId="0" fontId="6" fillId="2" borderId="0" xfId="0" applyNumberFormat="1" applyFont="1" applyFill="1"/>
    <xf numFmtId="0" fontId="6" fillId="2" borderId="0" xfId="0" applyNumberFormat="1" applyFont="1" applyFill="1" applyAlignment="1">
      <alignment horizontal="center"/>
    </xf>
    <xf numFmtId="167" fontId="6" fillId="0" borderId="0" xfId="3" applyNumberFormat="1" applyFont="1"/>
    <xf numFmtId="9" fontId="6" fillId="0" borderId="0" xfId="3" applyFont="1" applyAlignment="1">
      <alignment horizontal="center"/>
    </xf>
    <xf numFmtId="0" fontId="6" fillId="0" borderId="0" xfId="0" applyNumberFormat="1" applyFont="1" applyAlignment="1">
      <alignment horizontal="center"/>
    </xf>
    <xf numFmtId="0" fontId="6" fillId="21" borderId="0" xfId="0" applyFont="1" applyFill="1" applyBorder="1" applyAlignment="1">
      <alignment vertical="top"/>
    </xf>
    <xf numFmtId="0" fontId="6" fillId="0" borderId="0" xfId="0" applyFont="1" applyFill="1" applyAlignment="1">
      <alignment horizontal="center"/>
    </xf>
    <xf numFmtId="9" fontId="6" fillId="0" borderId="0" xfId="3" applyFont="1" applyBorder="1" applyAlignment="1">
      <alignment horizontal="center"/>
    </xf>
    <xf numFmtId="0" fontId="6" fillId="22" borderId="0" xfId="0" applyFont="1" applyFill="1" applyBorder="1" applyAlignment="1">
      <alignment vertical="top"/>
    </xf>
    <xf numFmtId="49" fontId="6" fillId="0" borderId="0" xfId="0" applyNumberFormat="1" applyFont="1" applyBorder="1" applyAlignment="1">
      <alignment vertical="center"/>
    </xf>
    <xf numFmtId="0" fontId="6" fillId="0" borderId="0" xfId="0" applyFont="1" applyFill="1" applyBorder="1" applyAlignment="1">
      <alignment vertical="top"/>
    </xf>
    <xf numFmtId="0" fontId="6" fillId="0" borderId="50" xfId="0" applyFont="1" applyBorder="1"/>
    <xf numFmtId="9" fontId="6" fillId="0" borderId="0" xfId="3" applyFont="1" applyBorder="1" applyAlignment="1">
      <alignment vertical="center"/>
    </xf>
    <xf numFmtId="9" fontId="6" fillId="0" borderId="0" xfId="3" applyFont="1"/>
    <xf numFmtId="0" fontId="6" fillId="0" borderId="36" xfId="0" applyFont="1" applyBorder="1"/>
    <xf numFmtId="0" fontId="6" fillId="0" borderId="36" xfId="0" applyNumberFormat="1" applyFont="1" applyBorder="1" applyAlignment="1">
      <alignment vertical="center"/>
    </xf>
    <xf numFmtId="0" fontId="6" fillId="0" borderId="0" xfId="0" applyNumberFormat="1" applyFont="1" applyBorder="1" applyAlignment="1">
      <alignment vertical="center"/>
    </xf>
    <xf numFmtId="0" fontId="6" fillId="0" borderId="37" xfId="0" applyFont="1" applyFill="1" applyBorder="1"/>
    <xf numFmtId="0" fontId="30" fillId="23" borderId="34" xfId="1" applyFont="1" applyFill="1" applyBorder="1" applyAlignment="1" applyProtection="1">
      <alignment horizontal="center" vertical="top" wrapText="1"/>
    </xf>
    <xf numFmtId="0" fontId="2" fillId="15" borderId="20" xfId="0" applyFont="1" applyFill="1" applyBorder="1" applyAlignment="1" applyProtection="1">
      <alignment horizontal="left" vertical="top" wrapText="1"/>
      <protection locked="0"/>
    </xf>
    <xf numFmtId="0" fontId="2" fillId="0" borderId="22" xfId="0" applyFont="1" applyBorder="1"/>
    <xf numFmtId="0" fontId="2" fillId="0" borderId="20" xfId="0" applyFont="1" applyBorder="1"/>
    <xf numFmtId="0" fontId="2" fillId="12" borderId="20" xfId="0" applyFont="1" applyFill="1" applyBorder="1" applyAlignment="1" applyProtection="1">
      <alignment horizontal="center" vertical="top" wrapText="1"/>
      <protection locked="0"/>
    </xf>
    <xf numFmtId="0" fontId="2" fillId="20" borderId="20" xfId="1" applyFont="1" applyFill="1" applyBorder="1" applyAlignment="1" applyProtection="1">
      <alignment horizontal="center" vertical="top" wrapText="1"/>
    </xf>
    <xf numFmtId="0" fontId="2" fillId="4" borderId="0" xfId="0" applyFont="1" applyFill="1" applyBorder="1" applyAlignment="1" applyProtection="1">
      <alignment horizontal="center" vertical="top" wrapText="1"/>
      <protection locked="0"/>
    </xf>
    <xf numFmtId="0" fontId="2" fillId="19" borderId="0" xfId="0" applyFont="1" applyFill="1" applyBorder="1" applyAlignment="1" applyProtection="1">
      <alignment horizontal="center"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50" xfId="0" applyNumberFormat="1" applyFont="1" applyBorder="1" applyAlignment="1">
      <alignment horizontal="center" vertical="top" wrapText="1"/>
    </xf>
    <xf numFmtId="0" fontId="6" fillId="3" borderId="10" xfId="0" applyFont="1" applyFill="1" applyBorder="1" applyAlignment="1">
      <alignment horizontal="right" vertical="top"/>
    </xf>
    <xf numFmtId="0" fontId="6" fillId="0" borderId="10" xfId="0" applyFont="1" applyBorder="1" applyAlignment="1">
      <alignment vertical="top"/>
    </xf>
    <xf numFmtId="0" fontId="6" fillId="0" borderId="48" xfId="0" applyFont="1" applyBorder="1" applyAlignment="1">
      <alignment vertical="top"/>
    </xf>
    <xf numFmtId="0" fontId="3" fillId="3" borderId="14" xfId="0" applyFont="1" applyFill="1" applyBorder="1" applyAlignment="1">
      <alignment horizontal="right" vertical="top"/>
    </xf>
    <xf numFmtId="0" fontId="3" fillId="3" borderId="20" xfId="0" applyFont="1" applyFill="1" applyBorder="1" applyAlignment="1">
      <alignment horizontal="right" vertical="top"/>
    </xf>
    <xf numFmtId="0" fontId="3" fillId="3" borderId="49" xfId="0" applyFont="1" applyFill="1" applyBorder="1" applyAlignment="1">
      <alignment horizontal="right" vertical="top"/>
    </xf>
    <xf numFmtId="49" fontId="6" fillId="11" borderId="47" xfId="0" applyNumberFormat="1" applyFont="1" applyFill="1" applyBorder="1" applyAlignment="1" applyProtection="1">
      <alignment vertical="top" wrapText="1"/>
      <protection locked="0"/>
    </xf>
    <xf numFmtId="0" fontId="0" fillId="0" borderId="10" xfId="0" applyBorder="1" applyAlignment="1">
      <alignment vertical="top" wrapText="1"/>
    </xf>
    <xf numFmtId="0" fontId="0" fillId="0" borderId="48" xfId="0" applyBorder="1" applyAlignment="1">
      <alignment vertical="top" wrapText="1"/>
    </xf>
    <xf numFmtId="0" fontId="18" fillId="12" borderId="0" xfId="0" quotePrefix="1" applyFont="1" applyFill="1" applyAlignment="1">
      <alignment vertical="top" wrapText="1"/>
    </xf>
    <xf numFmtId="0" fontId="18" fillId="12" borderId="0" xfId="0" applyFont="1" applyFill="1" applyAlignment="1">
      <alignment vertical="top"/>
    </xf>
    <xf numFmtId="0" fontId="15" fillId="0" borderId="0" xfId="1" applyFont="1" applyAlignment="1" applyProtection="1">
      <alignment horizontal="left" vertical="top"/>
      <protection locked="0"/>
    </xf>
    <xf numFmtId="0" fontId="0" fillId="11" borderId="51" xfId="0" applyFill="1" applyBorder="1" applyAlignment="1">
      <alignment vertical="top" wrapText="1"/>
    </xf>
    <xf numFmtId="0" fontId="0" fillId="11" borderId="20" xfId="0" applyFill="1" applyBorder="1" applyAlignment="1">
      <alignment vertical="top" wrapText="1"/>
    </xf>
    <xf numFmtId="0" fontId="0" fillId="11" borderId="49" xfId="0" applyFill="1" applyBorder="1" applyAlignment="1">
      <alignment vertical="top" wrapText="1"/>
    </xf>
    <xf numFmtId="0" fontId="3" fillId="11" borderId="44" xfId="0" applyFont="1" applyFill="1" applyBorder="1" applyAlignment="1">
      <alignment horizontal="left" vertical="top" wrapText="1"/>
    </xf>
    <xf numFmtId="0" fontId="3" fillId="11" borderId="45" xfId="0" applyFont="1" applyFill="1" applyBorder="1" applyAlignment="1">
      <alignment horizontal="left" vertical="top" wrapText="1"/>
    </xf>
    <xf numFmtId="0" fontId="3" fillId="11" borderId="46" xfId="0" applyFont="1" applyFill="1" applyBorder="1" applyAlignment="1">
      <alignment horizontal="left" vertical="top" wrapText="1"/>
    </xf>
    <xf numFmtId="49" fontId="0" fillId="11" borderId="47" xfId="0" applyNumberFormat="1" applyFill="1" applyBorder="1" applyAlignment="1" applyProtection="1">
      <alignment vertical="top" wrapText="1"/>
      <protection locked="0"/>
    </xf>
    <xf numFmtId="165" fontId="0" fillId="11" borderId="47" xfId="0" applyNumberFormat="1" applyFill="1" applyBorder="1" applyAlignment="1" applyProtection="1">
      <alignment vertical="top" wrapText="1"/>
      <protection locked="0"/>
    </xf>
    <xf numFmtId="165" fontId="0" fillId="0" borderId="10" xfId="0" applyNumberFormat="1" applyBorder="1" applyAlignment="1">
      <alignment vertical="top" wrapText="1"/>
    </xf>
    <xf numFmtId="165" fontId="0" fillId="0" borderId="48" xfId="0" applyNumberFormat="1" applyBorder="1" applyAlignment="1">
      <alignment vertical="top" wrapText="1"/>
    </xf>
    <xf numFmtId="0" fontId="3" fillId="14" borderId="14" xfId="0" applyFont="1" applyFill="1" applyBorder="1" applyAlignment="1">
      <alignment horizontal="right" vertical="top"/>
    </xf>
    <xf numFmtId="0" fontId="3" fillId="14" borderId="20" xfId="0" applyFont="1" applyFill="1" applyBorder="1" applyAlignment="1">
      <alignment horizontal="right" vertical="top"/>
    </xf>
    <xf numFmtId="0" fontId="3" fillId="14" borderId="49" xfId="0" applyFont="1" applyFill="1" applyBorder="1" applyAlignment="1">
      <alignment horizontal="right" vertical="top"/>
    </xf>
    <xf numFmtId="49" fontId="4" fillId="14" borderId="47" xfId="1" applyNumberFormat="1" applyFill="1" applyBorder="1" applyAlignment="1" applyProtection="1">
      <alignment vertical="top" wrapText="1"/>
      <protection locked="0"/>
    </xf>
    <xf numFmtId="0" fontId="0" fillId="14" borderId="10" xfId="0" applyFill="1" applyBorder="1" applyAlignment="1">
      <alignment vertical="top" wrapText="1"/>
    </xf>
    <xf numFmtId="0" fontId="0" fillId="14" borderId="48" xfId="0" applyFill="1" applyBorder="1" applyAlignment="1">
      <alignment vertical="top" wrapText="1"/>
    </xf>
    <xf numFmtId="49" fontId="3" fillId="11" borderId="47" xfId="0" applyNumberFormat="1" applyFont="1" applyFill="1" applyBorder="1" applyAlignment="1">
      <alignment vertical="top" wrapText="1"/>
    </xf>
    <xf numFmtId="49" fontId="3" fillId="11" borderId="10" xfId="0" applyNumberFormat="1" applyFont="1" applyFill="1" applyBorder="1" applyAlignment="1">
      <alignment vertical="top" wrapText="1"/>
    </xf>
    <xf numFmtId="49" fontId="3" fillId="11" borderId="48" xfId="0" applyNumberFormat="1" applyFont="1" applyFill="1" applyBorder="1" applyAlignment="1">
      <alignment vertical="top" wrapText="1"/>
    </xf>
    <xf numFmtId="0" fontId="6" fillId="3" borderId="14" xfId="0" applyFont="1" applyFill="1" applyBorder="1" applyAlignment="1">
      <alignment horizontal="right" vertical="top"/>
    </xf>
    <xf numFmtId="0" fontId="6" fillId="3" borderId="20" xfId="0" applyFont="1" applyFill="1" applyBorder="1" applyAlignment="1">
      <alignment horizontal="right" vertical="top"/>
    </xf>
    <xf numFmtId="0" fontId="6" fillId="3" borderId="49"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20" xfId="0" applyFont="1" applyFill="1" applyBorder="1" applyAlignment="1">
      <alignment horizontal="right" vertical="top" wrapText="1"/>
    </xf>
    <xf numFmtId="0" fontId="3" fillId="3" borderId="49" xfId="0" applyFont="1" applyFill="1" applyBorder="1" applyAlignment="1">
      <alignment horizontal="right" vertical="top" wrapText="1"/>
    </xf>
    <xf numFmtId="0" fontId="6" fillId="3" borderId="20" xfId="0" applyFont="1" applyFill="1" applyBorder="1" applyAlignment="1">
      <alignment vertical="top" wrapText="1"/>
    </xf>
    <xf numFmtId="0" fontId="6" fillId="3" borderId="49" xfId="0" applyFont="1" applyFill="1" applyBorder="1" applyAlignment="1">
      <alignment vertical="top" wrapText="1"/>
    </xf>
    <xf numFmtId="49" fontId="4" fillId="11" borderId="47" xfId="1" applyNumberFormat="1" applyFill="1" applyBorder="1" applyAlignment="1" applyProtection="1">
      <alignment vertical="top" wrapText="1"/>
      <protection locked="0"/>
    </xf>
    <xf numFmtId="0" fontId="3" fillId="2" borderId="52" xfId="0" applyFont="1" applyFill="1" applyBorder="1" applyAlignment="1">
      <alignment horizontal="center"/>
    </xf>
    <xf numFmtId="0" fontId="3" fillId="2" borderId="39" xfId="0" applyFont="1" applyFill="1" applyBorder="1" applyAlignment="1">
      <alignment horizontal="center"/>
    </xf>
    <xf numFmtId="0" fontId="3" fillId="2" borderId="40" xfId="0" applyFont="1" applyFill="1" applyBorder="1" applyAlignment="1">
      <alignment horizontal="center"/>
    </xf>
    <xf numFmtId="0" fontId="6" fillId="4" borderId="10" xfId="0" applyFont="1" applyFill="1" applyBorder="1" applyAlignment="1">
      <alignment horizontal="left" vertical="center" wrapText="1"/>
    </xf>
    <xf numFmtId="0" fontId="0" fillId="4" borderId="10" xfId="0" applyFill="1" applyBorder="1" applyAlignment="1">
      <alignment horizontal="left" vertical="center" wrapText="1"/>
    </xf>
    <xf numFmtId="0" fontId="0" fillId="4" borderId="54" xfId="0" applyFill="1" applyBorder="1" applyAlignment="1">
      <alignment horizontal="left" vertical="center" wrapText="1"/>
    </xf>
    <xf numFmtId="0" fontId="4" fillId="0" borderId="0" xfId="1" applyAlignment="1" applyProtection="1">
      <alignment horizontal="right" wrapText="1"/>
    </xf>
    <xf numFmtId="0" fontId="12" fillId="2" borderId="58" xfId="0" applyFont="1" applyFill="1" applyBorder="1" applyAlignment="1">
      <alignment vertical="top" wrapText="1"/>
    </xf>
    <xf numFmtId="0" fontId="0" fillId="2" borderId="0" xfId="0" applyFill="1" applyBorder="1" applyAlignment="1">
      <alignment vertical="top" wrapText="1"/>
    </xf>
    <xf numFmtId="0" fontId="0" fillId="2" borderId="26" xfId="0" applyFill="1" applyBorder="1" applyAlignment="1">
      <alignment vertical="top" wrapText="1"/>
    </xf>
    <xf numFmtId="0" fontId="0" fillId="2" borderId="57" xfId="0" applyFill="1" applyBorder="1" applyAlignment="1">
      <alignment vertical="top" wrapText="1"/>
    </xf>
    <xf numFmtId="0" fontId="6" fillId="4" borderId="53"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54" xfId="0" applyFont="1" applyFill="1" applyBorder="1" applyAlignment="1">
      <alignment horizontal="left" vertical="top" wrapText="1"/>
    </xf>
    <xf numFmtId="0" fontId="3" fillId="2" borderId="17"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54" xfId="0" applyFill="1" applyBorder="1" applyAlignment="1">
      <alignment horizontal="center" vertical="center" wrapText="1"/>
    </xf>
    <xf numFmtId="0" fontId="6" fillId="6" borderId="60" xfId="0" applyFont="1" applyFill="1" applyBorder="1" applyAlignment="1">
      <alignment horizontal="left" wrapText="1"/>
    </xf>
    <xf numFmtId="0" fontId="0" fillId="6" borderId="61" xfId="0" applyFill="1" applyBorder="1" applyAlignment="1">
      <alignment horizontal="left" wrapText="1"/>
    </xf>
    <xf numFmtId="0" fontId="6" fillId="4" borderId="20" xfId="0" applyFont="1" applyFill="1" applyBorder="1" applyAlignment="1">
      <alignment horizontal="left" vertical="top" wrapText="1"/>
    </xf>
    <xf numFmtId="0" fontId="0" fillId="4" borderId="20" xfId="0" applyFill="1"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6" fillId="4" borderId="50" xfId="0" applyFont="1" applyFill="1" applyBorder="1" applyAlignment="1">
      <alignment horizontal="left" vertical="top" wrapText="1"/>
    </xf>
    <xf numFmtId="0" fontId="0" fillId="4" borderId="50" xfId="0" applyFill="1" applyBorder="1" applyAlignment="1">
      <alignment horizontal="left" vertical="top" wrapText="1"/>
    </xf>
    <xf numFmtId="0" fontId="0" fillId="4" borderId="55" xfId="0" applyFill="1" applyBorder="1" applyAlignment="1">
      <alignment horizontal="left" vertical="top" wrapText="1"/>
    </xf>
    <xf numFmtId="0" fontId="0" fillId="4" borderId="53" xfId="0" applyFill="1" applyBorder="1" applyAlignment="1">
      <alignment horizontal="left" vertical="top" wrapText="1"/>
    </xf>
    <xf numFmtId="0" fontId="0" fillId="13" borderId="10" xfId="0" applyFill="1" applyBorder="1" applyAlignment="1">
      <alignment horizontal="left" vertical="top" wrapText="1"/>
    </xf>
    <xf numFmtId="0" fontId="0" fillId="4" borderId="14" xfId="0" applyFill="1" applyBorder="1" applyAlignment="1">
      <alignment horizontal="left" vertical="top" wrapText="1"/>
    </xf>
    <xf numFmtId="0" fontId="9" fillId="4" borderId="53"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54" xfId="0" applyFont="1" applyFill="1" applyBorder="1" applyAlignment="1">
      <alignment horizontal="left" vertical="top" wrapText="1"/>
    </xf>
    <xf numFmtId="0" fontId="6" fillId="4" borderId="53" xfId="0" applyFont="1" applyFill="1" applyBorder="1" applyAlignment="1">
      <alignment horizontal="left" vertical="center" wrapText="1"/>
    </xf>
    <xf numFmtId="0" fontId="6" fillId="4" borderId="54" xfId="0" applyFont="1" applyFill="1" applyBorder="1" applyAlignment="1">
      <alignment horizontal="left" vertical="center" wrapText="1"/>
    </xf>
    <xf numFmtId="0" fontId="6" fillId="3" borderId="50" xfId="0" applyFont="1" applyFill="1" applyBorder="1" applyAlignment="1">
      <alignment horizontal="left" vertical="top" wrapText="1"/>
    </xf>
    <xf numFmtId="0" fontId="0" fillId="3" borderId="50" xfId="0" applyFill="1" applyBorder="1" applyAlignment="1">
      <alignment horizontal="left" vertical="top" wrapText="1"/>
    </xf>
    <xf numFmtId="0" fontId="0" fillId="3" borderId="55" xfId="0" applyFill="1" applyBorder="1" applyAlignment="1">
      <alignment horizontal="left" vertical="top" wrapText="1"/>
    </xf>
    <xf numFmtId="0" fontId="6" fillId="3" borderId="53"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4" xfId="0" applyFont="1" applyFill="1" applyBorder="1" applyAlignment="1">
      <alignment horizontal="left" vertical="top" wrapText="1"/>
    </xf>
    <xf numFmtId="0" fontId="6"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6" fillId="3" borderId="10"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54" xfId="0" applyFill="1" applyBorder="1" applyAlignment="1">
      <alignment horizontal="left" vertical="top" wrapText="1"/>
    </xf>
    <xf numFmtId="0" fontId="6" fillId="3" borderId="35" xfId="0" applyFont="1" applyFill="1" applyBorder="1" applyAlignment="1">
      <alignment horizontal="left" vertical="top" wrapText="1"/>
    </xf>
    <xf numFmtId="0" fontId="6" fillId="3" borderId="55" xfId="0" applyFont="1" applyFill="1" applyBorder="1" applyAlignment="1">
      <alignment horizontal="left" vertical="top" wrapText="1"/>
    </xf>
    <xf numFmtId="0" fontId="6" fillId="3" borderId="3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59" xfId="0" applyFont="1" applyFill="1" applyBorder="1" applyAlignment="1">
      <alignment horizontal="left" vertical="top" wrapText="1"/>
    </xf>
    <xf numFmtId="0" fontId="0" fillId="0" borderId="50" xfId="0" applyBorder="1" applyAlignment="1">
      <alignment horizontal="left" vertical="top" wrapText="1"/>
    </xf>
    <xf numFmtId="0" fontId="0" fillId="0" borderId="55" xfId="0" applyBorder="1" applyAlignment="1">
      <alignment horizontal="left" vertical="top" wrapText="1"/>
    </xf>
    <xf numFmtId="0" fontId="6" fillId="15" borderId="10" xfId="0" applyFont="1" applyFill="1" applyBorder="1" applyAlignment="1">
      <alignment horizontal="left" vertical="top" wrapText="1"/>
    </xf>
    <xf numFmtId="0" fontId="0" fillId="15" borderId="10" xfId="0" applyFill="1" applyBorder="1" applyAlignment="1">
      <alignment horizontal="left" vertical="top" wrapText="1"/>
    </xf>
    <xf numFmtId="0" fontId="0" fillId="15" borderId="54" xfId="0" applyFill="1" applyBorder="1" applyAlignment="1">
      <alignment horizontal="left" vertical="top" wrapText="1"/>
    </xf>
    <xf numFmtId="0" fontId="6" fillId="8" borderId="53"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54" xfId="0" applyFill="1" applyBorder="1" applyAlignment="1">
      <alignment horizontal="left" vertical="top" wrapText="1"/>
    </xf>
    <xf numFmtId="0" fontId="14" fillId="2" borderId="58" xfId="0" applyFont="1" applyFill="1" applyBorder="1" applyAlignment="1">
      <alignment vertical="top" wrapText="1"/>
    </xf>
    <xf numFmtId="0" fontId="6" fillId="8" borderId="56" xfId="0" applyFont="1" applyFill="1" applyBorder="1" applyAlignment="1">
      <alignment horizontal="left" vertical="top" wrapText="1"/>
    </xf>
    <xf numFmtId="0" fontId="0" fillId="8" borderId="26" xfId="0" applyFill="1" applyBorder="1" applyAlignment="1">
      <alignment horizontal="left" vertical="top" wrapText="1"/>
    </xf>
    <xf numFmtId="0" fontId="0" fillId="8" borderId="57" xfId="0" applyFill="1" applyBorder="1" applyAlignment="1">
      <alignment horizontal="left" vertical="top" wrapText="1"/>
    </xf>
    <xf numFmtId="0" fontId="4" fillId="3" borderId="53" xfId="1" applyFont="1" applyFill="1" applyBorder="1" applyAlignment="1" applyProtection="1">
      <alignment horizontal="left" vertical="top" wrapText="1" shrinkToFit="1"/>
    </xf>
    <xf numFmtId="0" fontId="4" fillId="3" borderId="10" xfId="1" applyFill="1" applyBorder="1" applyAlignment="1" applyProtection="1">
      <alignment horizontal="left" vertical="top" wrapText="1" shrinkToFit="1"/>
    </xf>
    <xf numFmtId="0" fontId="4" fillId="3" borderId="54" xfId="1" applyFill="1" applyBorder="1" applyAlignment="1" applyProtection="1">
      <alignment horizontal="left" vertical="top" wrapText="1" shrinkToFit="1"/>
    </xf>
    <xf numFmtId="0" fontId="3" fillId="3" borderId="35" xfId="0" applyFont="1" applyFill="1" applyBorder="1" applyAlignment="1">
      <alignment vertical="top" wrapText="1"/>
    </xf>
    <xf numFmtId="0" fontId="0" fillId="0" borderId="50" xfId="0" applyBorder="1" applyAlignment="1">
      <alignment vertical="top" wrapText="1"/>
    </xf>
    <xf numFmtId="0" fontId="0" fillId="0" borderId="55" xfId="0" applyBorder="1" applyAlignment="1">
      <alignment vertical="top" wrapText="1"/>
    </xf>
    <xf numFmtId="0" fontId="6" fillId="13" borderId="10" xfId="0" applyFont="1" applyFill="1" applyBorder="1" applyAlignment="1">
      <alignment horizontal="left" vertical="top" wrapText="1"/>
    </xf>
    <xf numFmtId="0" fontId="0" fillId="13" borderId="54" xfId="0" applyFill="1" applyBorder="1" applyAlignment="1">
      <alignment horizontal="left" vertical="top" wrapText="1"/>
    </xf>
    <xf numFmtId="0" fontId="6" fillId="7" borderId="53" xfId="0" applyFont="1" applyFill="1" applyBorder="1" applyAlignment="1">
      <alignment horizontal="left" wrapText="1"/>
    </xf>
    <xf numFmtId="0" fontId="0" fillId="0" borderId="10" xfId="0" applyBorder="1" applyAlignment="1">
      <alignment horizontal="left" wrapText="1"/>
    </xf>
    <xf numFmtId="0" fontId="0" fillId="0" borderId="54" xfId="0" applyBorder="1" applyAlignment="1">
      <alignment horizontal="left" wrapText="1"/>
    </xf>
    <xf numFmtId="0" fontId="6" fillId="2" borderId="53"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7" borderId="35" xfId="0" applyFont="1" applyFill="1" applyBorder="1" applyAlignment="1">
      <alignment horizontal="left" vertical="top" wrapText="1"/>
    </xf>
    <xf numFmtId="0" fontId="0" fillId="7" borderId="50" xfId="0" applyFill="1" applyBorder="1" applyAlignment="1">
      <alignment horizontal="left" vertical="top" wrapText="1"/>
    </xf>
    <xf numFmtId="0" fontId="0" fillId="7" borderId="55" xfId="0" applyFill="1" applyBorder="1" applyAlignment="1">
      <alignment horizontal="left" vertical="top" wrapText="1"/>
    </xf>
    <xf numFmtId="0" fontId="6" fillId="7" borderId="35" xfId="0" applyFont="1" applyFill="1" applyBorder="1" applyAlignment="1">
      <alignment horizontal="left" wrapText="1"/>
    </xf>
    <xf numFmtId="0" fontId="0" fillId="7" borderId="50" xfId="0" applyFill="1" applyBorder="1" applyAlignment="1">
      <alignment horizontal="left" wrapText="1"/>
    </xf>
    <xf numFmtId="0" fontId="0" fillId="7" borderId="55" xfId="0" applyFill="1" applyBorder="1" applyAlignment="1">
      <alignment horizontal="left" wrapText="1"/>
    </xf>
    <xf numFmtId="0" fontId="0" fillId="7" borderId="35" xfId="0" applyFill="1" applyBorder="1" applyAlignment="1">
      <alignment horizontal="left" vertical="top" wrapText="1"/>
    </xf>
    <xf numFmtId="0" fontId="3" fillId="2" borderId="62" xfId="0" applyFont="1" applyFill="1" applyBorder="1" applyAlignment="1">
      <alignment wrapText="1"/>
    </xf>
    <xf numFmtId="0" fontId="0" fillId="2" borderId="5" xfId="0" applyFill="1" applyBorder="1" applyAlignment="1">
      <alignment wrapText="1"/>
    </xf>
    <xf numFmtId="0" fontId="0" fillId="2" borderId="63" xfId="0" applyFill="1" applyBorder="1" applyAlignment="1">
      <alignment wrapText="1"/>
    </xf>
    <xf numFmtId="0" fontId="0" fillId="2" borderId="7" xfId="0" applyFill="1" applyBorder="1" applyAlignment="1">
      <alignment wrapText="1"/>
    </xf>
    <xf numFmtId="1" fontId="2" fillId="12" borderId="20" xfId="0" applyNumberFormat="1" applyFont="1" applyFill="1" applyBorder="1" applyAlignment="1" applyProtection="1">
      <alignment horizontal="left" vertical="top" wrapText="1"/>
      <protection locked="0"/>
    </xf>
    <xf numFmtId="0" fontId="2" fillId="24" borderId="20" xfId="1" applyFont="1" applyFill="1" applyBorder="1" applyAlignment="1" applyProtection="1">
      <alignment horizontal="center" vertical="top" wrapText="1"/>
    </xf>
    <xf numFmtId="0" fontId="1" fillId="0" borderId="34" xfId="1" applyFont="1" applyFill="1" applyBorder="1" applyAlignment="1" applyProtection="1">
      <alignment horizontal="center" vertical="top" wrapText="1"/>
    </xf>
    <xf numFmtId="49" fontId="6" fillId="13" borderId="20" xfId="0" applyNumberFormat="1" applyFont="1" applyFill="1" applyBorder="1" applyAlignment="1" applyProtection="1">
      <alignment horizontal="left" vertical="top" wrapText="1"/>
      <protection locked="0"/>
    </xf>
    <xf numFmtId="49" fontId="6" fillId="4" borderId="23" xfId="0" applyNumberFormat="1" applyFont="1" applyFill="1" applyBorder="1" applyAlignment="1" applyProtection="1">
      <alignment horizontal="left" vertical="top" wrapText="1"/>
      <protection locked="0"/>
    </xf>
    <xf numFmtId="0" fontId="6" fillId="13" borderId="0" xfId="0" applyFont="1" applyFill="1" applyBorder="1" applyAlignment="1">
      <alignment horizontal="left" vertical="top" wrapText="1"/>
    </xf>
    <xf numFmtId="0" fontId="6" fillId="13" borderId="20" xfId="0" applyNumberFormat="1" applyFont="1" applyFill="1" applyBorder="1" applyAlignment="1">
      <alignment wrapText="1"/>
    </xf>
    <xf numFmtId="0" fontId="6" fillId="4" borderId="53" xfId="0" applyFont="1" applyFill="1" applyBorder="1" applyAlignment="1" applyProtection="1">
      <alignment horizontal="left" vertical="top" wrapText="1"/>
      <protection locked="0"/>
    </xf>
    <xf numFmtId="0" fontId="2" fillId="20" borderId="0" xfId="1" applyFont="1" applyFill="1" applyBorder="1" applyAlignment="1" applyProtection="1">
      <alignment horizontal="center" vertical="top" wrapText="1"/>
    </xf>
    <xf numFmtId="49" fontId="2" fillId="4" borderId="21" xfId="0" applyNumberFormat="1" applyFont="1" applyFill="1" applyBorder="1" applyAlignment="1" applyProtection="1">
      <alignment horizontal="center" vertical="top" wrapText="1"/>
      <protection locked="0"/>
    </xf>
    <xf numFmtId="0" fontId="6" fillId="13" borderId="14" xfId="0" applyFont="1" applyFill="1" applyBorder="1" applyAlignment="1" applyProtection="1">
      <alignment horizontal="left" vertical="top" wrapText="1"/>
      <protection locked="0"/>
    </xf>
    <xf numFmtId="0" fontId="6" fillId="13" borderId="0" xfId="0" applyFont="1" applyFill="1" applyBorder="1" applyAlignment="1">
      <alignment wrapText="1"/>
    </xf>
    <xf numFmtId="166" fontId="2" fillId="3" borderId="22" xfId="0" applyNumberFormat="1" applyFont="1" applyFill="1" applyBorder="1" applyAlignment="1" applyProtection="1">
      <alignment horizontal="left" vertical="top" wrapText="1"/>
      <protection locked="0"/>
    </xf>
  </cellXfs>
  <cellStyles count="27">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Hyperlink" xfId="1" builtinId="8"/>
    <cellStyle name="Normal" xfId="0" builtinId="0"/>
    <cellStyle name="Normal 2" xfId="2"/>
    <cellStyle name="Percent 2"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a:extLst>
            <a:ext uri="{FF2B5EF4-FFF2-40B4-BE49-F238E27FC236}">
              <a16:creationId xmlns:a16="http://schemas.microsoft.com/office/drawing/2014/main" xmlns="" id="{00000000-0008-0000-0300-000001200000}"/>
            </a:ext>
          </a:extLst>
        </xdr:cNvPr>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152400</xdr:rowOff>
    </xdr:to>
    <xdr:sp macro="" textlink="">
      <xdr:nvSpPr>
        <xdr:cNvPr id="6145" name="Text Box 1">
          <a:extLst>
            <a:ext uri="{FF2B5EF4-FFF2-40B4-BE49-F238E27FC236}">
              <a16:creationId xmlns:a16="http://schemas.microsoft.com/office/drawing/2014/main" xmlns="" id="{00000000-0008-0000-0400-000001180000}"/>
            </a:ext>
          </a:extLst>
        </xdr:cNvPr>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92078</xdr:rowOff>
    </xdr:to>
    <xdr:sp macro="" textlink="">
      <xdr:nvSpPr>
        <xdr:cNvPr id="4097" name="Text Box 1">
          <a:extLst>
            <a:ext uri="{FF2B5EF4-FFF2-40B4-BE49-F238E27FC236}">
              <a16:creationId xmlns:a16="http://schemas.microsoft.com/office/drawing/2014/main" xmlns="" id="{00000000-0008-0000-0500-000001100000}"/>
            </a:ext>
          </a:extLst>
        </xdr:cNvPr>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vate/var/folders/w4/x7hj4syj277g0_r008t8shb80000gp/T/com.microsoft.Outlook/Outlook%20Temp/V251_IG_LRI_R1_D3_2017JAN_ruth_berge_201701081841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46" Type="http://schemas.openxmlformats.org/officeDocument/2006/relationships/hyperlink" Target="mailto:walter.kemper@dhhs.nc.gov" TargetMode="External"/><Relationship Id="rId20" Type="http://schemas.openxmlformats.org/officeDocument/2006/relationships/hyperlink" Target="mailto:walter.kemper@dhhs.nc.gov" TargetMode="External"/><Relationship Id="rId21" Type="http://schemas.openxmlformats.org/officeDocument/2006/relationships/hyperlink" Target="mailto:walter.kemper@dhhs.nc.gov" TargetMode="External"/><Relationship Id="rId22" Type="http://schemas.openxmlformats.org/officeDocument/2006/relationships/hyperlink" Target="mailto:walter.kemper@dhhs.nc.gov" TargetMode="External"/><Relationship Id="rId23" Type="http://schemas.openxmlformats.org/officeDocument/2006/relationships/hyperlink" Target="mailto:walter.kemper@dhhs.nc.gov" TargetMode="External"/><Relationship Id="rId24" Type="http://schemas.openxmlformats.org/officeDocument/2006/relationships/hyperlink" Target="mailto:walter.kemper@dhhs.nc.gov" TargetMode="External"/><Relationship Id="rId25" Type="http://schemas.openxmlformats.org/officeDocument/2006/relationships/hyperlink" Target="mailto:walter.kemper@dhhs.nc.gov" TargetMode="External"/><Relationship Id="rId26" Type="http://schemas.openxmlformats.org/officeDocument/2006/relationships/hyperlink" Target="mailto:walter.kemper@dhhs.nc.gov" TargetMode="External"/><Relationship Id="rId27" Type="http://schemas.openxmlformats.org/officeDocument/2006/relationships/hyperlink" Target="mailto:walter.kemper@dhhs.nc.gov" TargetMode="External"/><Relationship Id="rId28" Type="http://schemas.openxmlformats.org/officeDocument/2006/relationships/hyperlink" Target="mailto:walter.kemper@dhhs.nc.gov" TargetMode="External"/><Relationship Id="rId29" Type="http://schemas.openxmlformats.org/officeDocument/2006/relationships/hyperlink" Target="mailto:walter.kemper@dhhs.nc.gov" TargetMode="External"/><Relationship Id="rId1" Type="http://schemas.openxmlformats.org/officeDocument/2006/relationships/hyperlink" Target="http://s.details.loinc.org/LOINC/85267-3.html?sections=Simple" TargetMode="External"/><Relationship Id="rId2" Type="http://schemas.openxmlformats.org/officeDocument/2006/relationships/hyperlink" Target="http://s.details.loinc.org/LOINC/85269-9.html?sections=Simple" TargetMode="External"/><Relationship Id="rId3" Type="http://schemas.openxmlformats.org/officeDocument/2006/relationships/hyperlink" Target="http://s.details.loinc.org/LOINC/85268-1.html?sections=Simple" TargetMode="External"/><Relationship Id="rId4" Type="http://schemas.openxmlformats.org/officeDocument/2006/relationships/hyperlink" Target="mailto:walter.kemper@dhhs.nc.gov" TargetMode="External"/><Relationship Id="rId5" Type="http://schemas.openxmlformats.org/officeDocument/2006/relationships/hyperlink" Target="mailto:walter.kemper@dhhs.nc.gov" TargetMode="External"/><Relationship Id="rId30" Type="http://schemas.openxmlformats.org/officeDocument/2006/relationships/hyperlink" Target="mailto:walter.kemper@dhhs.nc.gov" TargetMode="External"/><Relationship Id="rId31" Type="http://schemas.openxmlformats.org/officeDocument/2006/relationships/hyperlink" Target="mailto:walter.kemper@dhhs.nc.gov" TargetMode="External"/><Relationship Id="rId32" Type="http://schemas.openxmlformats.org/officeDocument/2006/relationships/hyperlink" Target="mailto:walter.kemper@dhhs.nc.gov" TargetMode="External"/><Relationship Id="rId9" Type="http://schemas.openxmlformats.org/officeDocument/2006/relationships/hyperlink" Target="mailto:walter.kemper@dhhs.nc.gov" TargetMode="External"/><Relationship Id="rId6" Type="http://schemas.openxmlformats.org/officeDocument/2006/relationships/hyperlink" Target="mailto:walter.kemper@dhhs.nc.gov" TargetMode="External"/><Relationship Id="rId7" Type="http://schemas.openxmlformats.org/officeDocument/2006/relationships/hyperlink" Target="mailto:walter.kemper@dhhs.nc.gov" TargetMode="External"/><Relationship Id="rId8" Type="http://schemas.openxmlformats.org/officeDocument/2006/relationships/hyperlink" Target="mailto:walter.kemper@dhhs.nc.gov" TargetMode="External"/><Relationship Id="rId33" Type="http://schemas.openxmlformats.org/officeDocument/2006/relationships/hyperlink" Target="mailto:walter.kemper@dhhs.nc.gov" TargetMode="External"/><Relationship Id="rId34" Type="http://schemas.openxmlformats.org/officeDocument/2006/relationships/hyperlink" Target="mailto:walter.kemper@dhhs.nc.gov" TargetMode="External"/><Relationship Id="rId35" Type="http://schemas.openxmlformats.org/officeDocument/2006/relationships/hyperlink" Target="mailto:walter.kemper@dhhs.nc.gov" TargetMode="External"/><Relationship Id="rId36" Type="http://schemas.openxmlformats.org/officeDocument/2006/relationships/hyperlink" Target="mailto:walter.kemper@dhhs.nc.gov" TargetMode="External"/><Relationship Id="rId10" Type="http://schemas.openxmlformats.org/officeDocument/2006/relationships/hyperlink" Target="mailto:walter.kemper@dhhs.nc.gov" TargetMode="External"/><Relationship Id="rId11" Type="http://schemas.openxmlformats.org/officeDocument/2006/relationships/hyperlink" Target="mailto:walter.kemper@dhhs.nc.gov" TargetMode="External"/><Relationship Id="rId12" Type="http://schemas.openxmlformats.org/officeDocument/2006/relationships/hyperlink" Target="mailto:walter.kemper@dhhs.nc.gov" TargetMode="External"/><Relationship Id="rId13" Type="http://schemas.openxmlformats.org/officeDocument/2006/relationships/hyperlink" Target="mailto:walter.kemper@dhhs.nc.gov" TargetMode="External"/><Relationship Id="rId14" Type="http://schemas.openxmlformats.org/officeDocument/2006/relationships/hyperlink" Target="mailto:walter.kemper@dhhs.nc.gov" TargetMode="External"/><Relationship Id="rId15" Type="http://schemas.openxmlformats.org/officeDocument/2006/relationships/hyperlink" Target="mailto:walter.kemper@dhhs.nc.gov" TargetMode="External"/><Relationship Id="rId16" Type="http://schemas.openxmlformats.org/officeDocument/2006/relationships/hyperlink" Target="mailto:walter.kemper@dhhs.nc.gov" TargetMode="External"/><Relationship Id="rId17" Type="http://schemas.openxmlformats.org/officeDocument/2006/relationships/hyperlink" Target="mailto:walter.kemper@dhhs.nc.gov" TargetMode="External"/><Relationship Id="rId18" Type="http://schemas.openxmlformats.org/officeDocument/2006/relationships/hyperlink" Target="mailto:walter.kemper@dhhs.nc.gov" TargetMode="External"/><Relationship Id="rId19" Type="http://schemas.openxmlformats.org/officeDocument/2006/relationships/hyperlink" Target="mailto:walter.kemper@dhhs.nc.gov" TargetMode="External"/><Relationship Id="rId37" Type="http://schemas.openxmlformats.org/officeDocument/2006/relationships/hyperlink" Target="mailto:walter.kemper@dhhs.nc.gov" TargetMode="External"/><Relationship Id="rId38" Type="http://schemas.openxmlformats.org/officeDocument/2006/relationships/hyperlink" Target="mailto:walter.kemper@dhhs.nc.gov" TargetMode="External"/><Relationship Id="rId39" Type="http://schemas.openxmlformats.org/officeDocument/2006/relationships/hyperlink" Target="mailto:walter.kemper@dhhs.nc.gov" TargetMode="External"/><Relationship Id="rId40" Type="http://schemas.openxmlformats.org/officeDocument/2006/relationships/hyperlink" Target="mailto:walter.kemper@dhhs.nc.gov" TargetMode="External"/><Relationship Id="rId41" Type="http://schemas.openxmlformats.org/officeDocument/2006/relationships/hyperlink" Target="mailto:walter.kemper@dhhs.nc.gov" TargetMode="External"/><Relationship Id="rId42" Type="http://schemas.openxmlformats.org/officeDocument/2006/relationships/hyperlink" Target="mailto:walter.kemper@dhhs.nc.gov" TargetMode="External"/><Relationship Id="rId43" Type="http://schemas.openxmlformats.org/officeDocument/2006/relationships/hyperlink" Target="mailto:walter.kemper@dhhs.nc.gov" TargetMode="External"/><Relationship Id="rId44" Type="http://schemas.openxmlformats.org/officeDocument/2006/relationships/hyperlink" Target="mailto:walter.kemper@dhhs.nc.gov" TargetMode="External"/><Relationship Id="rId45" Type="http://schemas.openxmlformats.org/officeDocument/2006/relationships/hyperlink" Target="mailto:walter.kemper@dhhs.nc.gov"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topLeftCell="B1" workbookViewId="0">
      <selection activeCell="F4" sqref="F4:J10"/>
    </sheetView>
  </sheetViews>
  <sheetFormatPr baseColWidth="10" defaultColWidth="9.1640625" defaultRowHeight="12" x14ac:dyDescent="0"/>
  <cols>
    <col min="1" max="1" width="5.33203125" customWidth="1"/>
    <col min="2" max="2" width="7.5" customWidth="1"/>
    <col min="3" max="4" width="10.5" customWidth="1"/>
    <col min="5" max="5" width="1.83203125" style="10" customWidth="1"/>
    <col min="6" max="6" width="53.6640625" customWidth="1"/>
    <col min="7" max="7" width="16.33203125" customWidth="1"/>
    <col min="8" max="8" width="6" customWidth="1"/>
    <col min="9" max="9" width="9.5" customWidth="1"/>
    <col min="10" max="10" width="12.83203125" customWidth="1"/>
    <col min="11" max="11" width="43.5" customWidth="1"/>
    <col min="12" max="12" width="27.5" customWidth="1"/>
    <col min="13" max="15" width="12.83203125" customWidth="1"/>
    <col min="16" max="16" width="13.6640625" customWidth="1"/>
    <col min="17" max="17" width="33.5" customWidth="1"/>
    <col min="18" max="18" width="13.83203125" customWidth="1"/>
    <col min="19" max="19" width="24.5" customWidth="1"/>
    <col min="20" max="22" width="6.33203125" customWidth="1"/>
    <col min="23" max="24" width="10" customWidth="1"/>
    <col min="25" max="25" width="38.5" style="3" customWidth="1"/>
    <col min="26" max="27" width="9.1640625" style="3"/>
    <col min="28" max="96" width="6.33203125" style="3" customWidth="1"/>
    <col min="97" max="16384" width="9.1640625" style="3"/>
  </cols>
  <sheetData>
    <row r="1" spans="1:99" ht="45.75" customHeight="1" thickTop="1">
      <c r="A1" s="247" t="s">
        <v>30</v>
      </c>
      <c r="B1" s="248"/>
      <c r="C1" s="248"/>
      <c r="D1" s="249"/>
      <c r="E1" s="45"/>
      <c r="F1" s="259" t="s">
        <v>230</v>
      </c>
      <c r="G1" s="260"/>
      <c r="H1" s="260"/>
      <c r="I1" s="260"/>
      <c r="J1" s="261"/>
      <c r="K1" s="11"/>
      <c r="M1" s="2"/>
      <c r="N1" s="2"/>
      <c r="O1" s="2"/>
      <c r="P1" s="2"/>
    </row>
    <row r="2" spans="1:99">
      <c r="A2" s="266" t="s">
        <v>145</v>
      </c>
      <c r="B2" s="267"/>
      <c r="C2" s="267"/>
      <c r="D2" s="268"/>
      <c r="E2" s="85"/>
      <c r="F2" s="269" t="s">
        <v>149</v>
      </c>
      <c r="G2" s="270"/>
      <c r="H2" s="270"/>
      <c r="I2" s="270"/>
      <c r="J2" s="271"/>
      <c r="K2" s="11"/>
      <c r="M2" s="2"/>
      <c r="N2" s="2"/>
      <c r="O2" s="2"/>
      <c r="P2" s="2"/>
    </row>
    <row r="3" spans="1:99">
      <c r="A3" s="247" t="s">
        <v>53</v>
      </c>
      <c r="B3" s="248"/>
      <c r="C3" s="248"/>
      <c r="D3" s="249"/>
      <c r="E3" s="45"/>
      <c r="F3" s="272" t="s">
        <v>231</v>
      </c>
      <c r="G3" s="273"/>
      <c r="H3" s="273"/>
      <c r="I3" s="273"/>
      <c r="J3" s="274"/>
      <c r="K3" s="11"/>
      <c r="M3" s="2"/>
      <c r="N3" s="2"/>
      <c r="O3" s="2"/>
      <c r="P3" s="2"/>
    </row>
    <row r="4" spans="1:99" ht="18.75" customHeight="1">
      <c r="A4" s="278" t="s">
        <v>39</v>
      </c>
      <c r="B4" s="281"/>
      <c r="C4" s="281"/>
      <c r="D4" s="282"/>
      <c r="E4" s="46"/>
      <c r="F4" s="250"/>
      <c r="G4" s="251"/>
      <c r="H4" s="251"/>
      <c r="I4" s="251"/>
      <c r="J4" s="252"/>
      <c r="K4" s="1"/>
      <c r="M4" s="2"/>
      <c r="N4" s="2"/>
      <c r="O4" s="2"/>
      <c r="P4" s="2"/>
    </row>
    <row r="5" spans="1:99" ht="18.75" customHeight="1">
      <c r="A5" s="278" t="s">
        <v>40</v>
      </c>
      <c r="B5" s="279"/>
      <c r="C5" s="279"/>
      <c r="D5" s="280"/>
      <c r="E5" s="47"/>
      <c r="F5" s="283"/>
      <c r="G5" s="251"/>
      <c r="H5" s="251"/>
      <c r="I5" s="251"/>
      <c r="J5" s="252"/>
      <c r="K5" s="1"/>
      <c r="M5" s="2"/>
      <c r="N5" s="2"/>
      <c r="O5" s="2"/>
      <c r="P5" s="2"/>
    </row>
    <row r="6" spans="1:99" ht="18.75" customHeight="1">
      <c r="A6" s="275" t="s">
        <v>41</v>
      </c>
      <c r="B6" s="276"/>
      <c r="C6" s="276"/>
      <c r="D6" s="277"/>
      <c r="E6" s="48"/>
      <c r="F6" s="262"/>
      <c r="G6" s="251"/>
      <c r="H6" s="251"/>
      <c r="I6" s="251"/>
      <c r="J6" s="252"/>
      <c r="K6" s="1"/>
      <c r="M6" s="2"/>
      <c r="N6" s="2"/>
      <c r="O6" s="2"/>
      <c r="P6" s="2"/>
    </row>
    <row r="7" spans="1:99" ht="29.25" customHeight="1">
      <c r="A7" s="278" t="s">
        <v>148</v>
      </c>
      <c r="B7" s="279"/>
      <c r="C7" s="279"/>
      <c r="D7" s="280"/>
      <c r="E7" s="49"/>
      <c r="F7" s="250"/>
      <c r="G7" s="251"/>
      <c r="H7" s="251"/>
      <c r="I7" s="251"/>
      <c r="J7" s="252"/>
      <c r="K7" s="1"/>
      <c r="M7" s="2"/>
      <c r="N7" s="2"/>
      <c r="O7" s="2"/>
      <c r="P7" s="2"/>
    </row>
    <row r="8" spans="1:99" ht="15.75" customHeight="1">
      <c r="A8" s="247" t="s">
        <v>31</v>
      </c>
      <c r="B8" s="248"/>
      <c r="C8" s="248"/>
      <c r="D8" s="249"/>
      <c r="E8" s="50"/>
      <c r="F8" s="263"/>
      <c r="G8" s="264"/>
      <c r="H8" s="264"/>
      <c r="I8" s="264"/>
      <c r="J8" s="265"/>
      <c r="K8" s="11"/>
      <c r="M8" s="6"/>
      <c r="N8" s="6"/>
      <c r="O8" s="6"/>
      <c r="P8" s="6"/>
      <c r="CT8" s="14"/>
      <c r="CU8" s="14"/>
    </row>
    <row r="9" spans="1:99" ht="17.25" customHeight="1">
      <c r="A9" s="244" t="s">
        <v>23</v>
      </c>
      <c r="B9" s="245"/>
      <c r="C9" s="245"/>
      <c r="D9" s="246"/>
      <c r="E9" s="51"/>
      <c r="F9" s="256"/>
      <c r="G9" s="257"/>
      <c r="H9" s="257"/>
      <c r="I9" s="257"/>
      <c r="J9" s="258"/>
      <c r="K9" s="1"/>
      <c r="M9" s="1"/>
      <c r="N9" s="1"/>
      <c r="O9" s="1"/>
      <c r="P9" s="1"/>
    </row>
    <row r="10" spans="1:99" ht="15.75" customHeight="1">
      <c r="A10" s="247" t="s">
        <v>32</v>
      </c>
      <c r="B10" s="248"/>
      <c r="C10" s="248"/>
      <c r="D10" s="249"/>
      <c r="E10" s="50"/>
      <c r="F10" s="250"/>
      <c r="G10" s="251"/>
      <c r="H10" s="251"/>
      <c r="I10" s="251"/>
      <c r="J10" s="252"/>
      <c r="K10" s="42"/>
      <c r="M10" s="7"/>
      <c r="N10" s="7"/>
      <c r="O10" s="7"/>
      <c r="P10" s="7"/>
    </row>
    <row r="12" spans="1:99" ht="17">
      <c r="A12" s="57" t="s">
        <v>68</v>
      </c>
      <c r="B12" s="58"/>
      <c r="C12" s="58"/>
      <c r="D12" s="58"/>
      <c r="E12" s="58"/>
      <c r="F12" s="58"/>
      <c r="G12" s="58"/>
      <c r="H12" s="58"/>
      <c r="I12" s="58"/>
      <c r="J12" s="58"/>
    </row>
    <row r="13" spans="1:99" ht="93.75" customHeight="1">
      <c r="A13" s="253" t="s">
        <v>220</v>
      </c>
      <c r="B13" s="254"/>
      <c r="C13" s="254"/>
      <c r="D13" s="254"/>
      <c r="E13" s="254"/>
      <c r="F13" s="254"/>
      <c r="G13" s="254"/>
      <c r="H13" s="254"/>
      <c r="I13" s="254"/>
      <c r="J13" s="254"/>
    </row>
    <row r="15" spans="1:99" ht="23.25" customHeight="1">
      <c r="A15" s="69" t="s">
        <v>146</v>
      </c>
      <c r="B15" s="69"/>
      <c r="C15" s="255" t="s">
        <v>147</v>
      </c>
      <c r="D15" s="255"/>
      <c r="F15" s="41" t="s">
        <v>52</v>
      </c>
      <c r="G15" s="3"/>
    </row>
    <row r="16" spans="1:99" ht="49.5" customHeight="1">
      <c r="A16" s="243">
        <f>IF(Ov=Setup!C9,Disclaimer2,IF(Ov=Setup!B9,Disclaimer,IF(Ov=Setup!D9,,)))</f>
        <v>0</v>
      </c>
      <c r="B16" s="243"/>
      <c r="C16" s="243"/>
      <c r="D16" s="243"/>
      <c r="E16" s="243"/>
      <c r="F16" s="243"/>
      <c r="G16" s="243"/>
      <c r="H16" s="243"/>
      <c r="I16" s="243"/>
      <c r="J16" s="243"/>
    </row>
    <row r="19" spans="6:7">
      <c r="F19" s="44"/>
    </row>
    <row r="23" spans="6:7" ht="21">
      <c r="F23" s="53"/>
    </row>
    <row r="25" spans="6:7" ht="114.75" customHeight="1">
      <c r="F25" s="239"/>
      <c r="G25" s="240"/>
    </row>
    <row r="26" spans="6:7" ht="409.5" customHeight="1">
      <c r="F26" s="241"/>
      <c r="G26" s="242"/>
    </row>
    <row r="27" spans="6:7">
      <c r="F27" s="10"/>
      <c r="G27" s="10"/>
    </row>
  </sheetData>
  <mergeCells count="25">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T785"/>
  <sheetViews>
    <sheetView tabSelected="1" zoomScale="145" zoomScaleNormal="145" zoomScalePageLayoutView="145" workbookViewId="0">
      <pane xSplit="3" ySplit="2" topLeftCell="D513" activePane="bottomRight" state="frozen"/>
      <selection activeCell="A2" sqref="A2"/>
      <selection pane="topRight" activeCell="D2" sqref="D2"/>
      <selection pane="bottomLeft" activeCell="A3" sqref="A3"/>
      <selection pane="bottomRight" activeCell="D520" sqref="D520"/>
    </sheetView>
  </sheetViews>
  <sheetFormatPr baseColWidth="10" defaultColWidth="9.1640625" defaultRowHeight="12" outlineLevelCol="1" x14ac:dyDescent="0"/>
  <cols>
    <col min="1" max="1" width="3.83203125" style="208" customWidth="1"/>
    <col min="2" max="2" width="9.33203125" style="209" customWidth="1"/>
    <col min="3" max="3" width="4" style="209" customWidth="1"/>
    <col min="4" max="4" width="7" style="209" customWidth="1"/>
    <col min="5" max="5" width="5.83203125" style="209" customWidth="1"/>
    <col min="6" max="6" width="7.83203125" style="209" customWidth="1" outlineLevel="1"/>
    <col min="7" max="10" width="7.83203125" style="166" customWidth="1" outlineLevel="1"/>
    <col min="11" max="11" width="6" style="211" customWidth="1"/>
    <col min="12" max="12" width="11.6640625" style="166" customWidth="1" outlineLevel="1"/>
    <col min="13" max="13" width="9.5" style="166" customWidth="1" outlineLevel="1"/>
    <col min="14" max="14" width="4.5" style="211" customWidth="1"/>
    <col min="15" max="17" width="26.83203125" style="166" customWidth="1"/>
    <col min="18" max="18" width="27.5" style="166" customWidth="1"/>
    <col min="19" max="19" width="9.33203125" style="166" customWidth="1"/>
    <col min="20" max="20" width="9.1640625" style="166" customWidth="1"/>
    <col min="21" max="21" width="9.1640625" style="124" customWidth="1" outlineLevel="1"/>
    <col min="22" max="22" width="7.5" style="124" customWidth="1" outlineLevel="1"/>
    <col min="23" max="23" width="5.5" style="124" customWidth="1" outlineLevel="1"/>
    <col min="24" max="24" width="11.5" style="124" customWidth="1" outlineLevel="1"/>
    <col min="25" max="25" width="8" style="166" customWidth="1"/>
    <col min="26" max="26" width="21" style="166" customWidth="1"/>
    <col min="27" max="28" width="9" style="166" customWidth="1"/>
    <col min="29" max="31" width="3.33203125" style="166" customWidth="1"/>
    <col min="32" max="32" width="10.6640625" style="166" customWidth="1" outlineLevel="1"/>
    <col min="33" max="33" width="11.6640625" style="166" customWidth="1" outlineLevel="1"/>
    <col min="34" max="34" width="13" style="166" customWidth="1" outlineLevel="1"/>
    <col min="35" max="35" width="5.5" style="166" customWidth="1"/>
    <col min="36" max="36" width="5.6640625" style="227" customWidth="1"/>
    <col min="37" max="37" width="14.5" style="228" customWidth="1" outlineLevel="1"/>
    <col min="38" max="38" width="14.5" style="229" customWidth="1" outlineLevel="1"/>
    <col min="39" max="40" width="15.5" style="222" customWidth="1" outlineLevel="1"/>
    <col min="41" max="41" width="11" style="166" customWidth="1" outlineLevel="1"/>
    <col min="42" max="42" width="12.33203125" style="230" customWidth="1" outlineLevel="1"/>
    <col min="43" max="43" width="15.6640625" style="18" customWidth="1" outlineLevel="1"/>
    <col min="44" max="44" width="27.83203125" style="18" customWidth="1"/>
    <col min="45" max="107" width="6.33203125" style="18" customWidth="1"/>
    <col min="108" max="16384" width="9.1640625" style="18"/>
  </cols>
  <sheetData>
    <row r="1" spans="1:46" ht="14" thickTop="1" thickBot="1">
      <c r="A1" s="168"/>
      <c r="B1" s="169" t="s">
        <v>61</v>
      </c>
      <c r="C1" s="170"/>
      <c r="D1" s="171"/>
      <c r="E1" s="170"/>
      <c r="F1" s="170"/>
      <c r="G1" s="170"/>
      <c r="H1" s="170"/>
      <c r="I1" s="170"/>
      <c r="J1" s="170"/>
      <c r="K1" s="171"/>
      <c r="L1" s="171"/>
      <c r="M1" s="170"/>
      <c r="N1" s="170"/>
      <c r="O1" s="171"/>
      <c r="P1" s="171"/>
      <c r="Q1" s="171"/>
      <c r="R1" s="170"/>
      <c r="S1" s="172"/>
      <c r="T1" s="173" t="s">
        <v>81</v>
      </c>
      <c r="U1" s="131"/>
      <c r="V1" s="131"/>
      <c r="W1" s="130"/>
      <c r="X1" s="131"/>
      <c r="Y1" s="185"/>
      <c r="Z1" s="185"/>
      <c r="AA1" s="185"/>
      <c r="AB1" s="185"/>
      <c r="AC1" s="185"/>
      <c r="AD1" s="185"/>
      <c r="AE1" s="185"/>
      <c r="AF1" s="185"/>
      <c r="AG1" s="185"/>
      <c r="AH1" s="185"/>
      <c r="AI1" s="185"/>
      <c r="AJ1" s="186"/>
      <c r="AK1" s="284" t="s">
        <v>10</v>
      </c>
      <c r="AL1" s="285"/>
      <c r="AM1" s="285"/>
      <c r="AN1" s="285"/>
      <c r="AO1" s="285"/>
      <c r="AP1" s="285"/>
      <c r="AQ1" s="285"/>
      <c r="AR1" s="286"/>
    </row>
    <row r="2" spans="1:46" s="199" customFormat="1" ht="57.75" customHeight="1" thickTop="1" thickBot="1">
      <c r="A2" s="174" t="s">
        <v>63</v>
      </c>
      <c r="B2" s="175" t="s">
        <v>76</v>
      </c>
      <c r="C2" s="176" t="s">
        <v>75</v>
      </c>
      <c r="D2" s="176" t="s">
        <v>88</v>
      </c>
      <c r="E2" s="177" t="s">
        <v>77</v>
      </c>
      <c r="F2" s="178" t="s">
        <v>78</v>
      </c>
      <c r="G2" s="179" t="s">
        <v>74</v>
      </c>
      <c r="H2" s="180" t="s">
        <v>71</v>
      </c>
      <c r="I2" s="180" t="s">
        <v>150</v>
      </c>
      <c r="J2" s="180" t="s">
        <v>86</v>
      </c>
      <c r="K2" s="181" t="s">
        <v>34</v>
      </c>
      <c r="L2" s="175" t="s">
        <v>173</v>
      </c>
      <c r="M2" s="180" t="s">
        <v>79</v>
      </c>
      <c r="N2" s="182" t="s">
        <v>1649</v>
      </c>
      <c r="O2" s="183" t="s">
        <v>24</v>
      </c>
      <c r="P2" s="183" t="s">
        <v>25</v>
      </c>
      <c r="Q2" s="175" t="s">
        <v>82</v>
      </c>
      <c r="R2" s="180" t="s">
        <v>67</v>
      </c>
      <c r="S2" s="183" t="s">
        <v>11</v>
      </c>
      <c r="T2" s="184" t="s">
        <v>6</v>
      </c>
      <c r="U2" s="115" t="s">
        <v>171</v>
      </c>
      <c r="V2" s="116" t="s">
        <v>72</v>
      </c>
      <c r="W2" s="117" t="s">
        <v>80</v>
      </c>
      <c r="X2" s="118" t="s">
        <v>0</v>
      </c>
      <c r="Y2" s="187" t="s">
        <v>26</v>
      </c>
      <c r="Z2" s="187" t="s">
        <v>85</v>
      </c>
      <c r="AA2" s="188" t="s">
        <v>84</v>
      </c>
      <c r="AB2" s="189" t="s">
        <v>62</v>
      </c>
      <c r="AC2" s="190" t="s">
        <v>66</v>
      </c>
      <c r="AD2" s="190" t="s">
        <v>36</v>
      </c>
      <c r="AE2" s="190" t="s">
        <v>37</v>
      </c>
      <c r="AF2" s="187" t="s">
        <v>65</v>
      </c>
      <c r="AG2" s="191" t="s">
        <v>83</v>
      </c>
      <c r="AH2" s="192" t="s">
        <v>35</v>
      </c>
      <c r="AI2" s="190" t="s">
        <v>45</v>
      </c>
      <c r="AJ2" s="193" t="s">
        <v>42</v>
      </c>
      <c r="AK2" s="194" t="s">
        <v>46</v>
      </c>
      <c r="AL2" s="194" t="s">
        <v>51</v>
      </c>
      <c r="AM2" s="195" t="s">
        <v>49</v>
      </c>
      <c r="AN2" s="195" t="s">
        <v>163</v>
      </c>
      <c r="AO2" s="196" t="s">
        <v>50</v>
      </c>
      <c r="AP2" s="197" t="s">
        <v>164</v>
      </c>
      <c r="AQ2" s="197" t="s">
        <v>165</v>
      </c>
      <c r="AR2" s="198" t="s">
        <v>166</v>
      </c>
    </row>
    <row r="3" spans="1:46" s="114" customFormat="1" ht="84">
      <c r="A3" s="142">
        <v>1</v>
      </c>
      <c r="B3" s="105" t="s">
        <v>232</v>
      </c>
      <c r="C3" s="105" t="s">
        <v>235</v>
      </c>
      <c r="D3" s="105" t="s">
        <v>1527</v>
      </c>
      <c r="E3" s="105" t="s">
        <v>236</v>
      </c>
      <c r="F3" s="105"/>
      <c r="G3" s="100"/>
      <c r="H3" s="100"/>
      <c r="I3" s="100"/>
      <c r="J3" s="100"/>
      <c r="K3" s="112" t="s">
        <v>247</v>
      </c>
      <c r="L3" s="100"/>
      <c r="M3" s="100"/>
      <c r="N3" s="112"/>
      <c r="O3" s="100" t="s">
        <v>243</v>
      </c>
      <c r="P3" s="100" t="s">
        <v>244</v>
      </c>
      <c r="Q3" s="100" t="s">
        <v>237</v>
      </c>
      <c r="R3" s="100"/>
      <c r="S3" s="100"/>
      <c r="T3" s="101" t="s">
        <v>519</v>
      </c>
      <c r="U3" s="101"/>
      <c r="V3" s="101"/>
      <c r="W3" s="110"/>
      <c r="X3" s="101"/>
      <c r="Y3" s="101"/>
      <c r="Z3" s="101"/>
      <c r="AA3" s="386"/>
      <c r="AB3" s="101"/>
      <c r="AC3" s="102"/>
      <c r="AD3" s="102"/>
      <c r="AE3" s="102"/>
      <c r="AF3" s="102"/>
      <c r="AG3" s="102"/>
      <c r="AH3" s="102"/>
      <c r="AI3" s="101"/>
      <c r="AJ3" s="101"/>
      <c r="AK3" s="107" t="s">
        <v>233</v>
      </c>
      <c r="AL3" s="107" t="s">
        <v>234</v>
      </c>
      <c r="AM3" s="119"/>
      <c r="AN3" s="119"/>
      <c r="AO3" s="103"/>
      <c r="AP3" s="109"/>
      <c r="AQ3" s="109"/>
      <c r="AR3" s="128"/>
      <c r="AT3" s="121"/>
    </row>
    <row r="4" spans="1:46" s="114" customFormat="1" ht="84">
      <c r="A4" s="142">
        <v>2</v>
      </c>
      <c r="B4" s="105"/>
      <c r="C4" s="106" t="s">
        <v>235</v>
      </c>
      <c r="D4" s="106" t="s">
        <v>1536</v>
      </c>
      <c r="E4" s="106" t="s">
        <v>241</v>
      </c>
      <c r="F4" s="106"/>
      <c r="G4" s="97"/>
      <c r="H4" s="97"/>
      <c r="I4" s="97"/>
      <c r="J4" s="97"/>
      <c r="K4" s="135" t="s">
        <v>248</v>
      </c>
      <c r="L4" s="100"/>
      <c r="M4" s="97"/>
      <c r="N4" s="135">
        <v>1</v>
      </c>
      <c r="O4" s="97" t="s">
        <v>242</v>
      </c>
      <c r="P4" s="97" t="s">
        <v>245</v>
      </c>
      <c r="Q4" s="97" t="s">
        <v>246</v>
      </c>
      <c r="R4" s="97"/>
      <c r="S4" s="97"/>
      <c r="T4" s="96" t="s">
        <v>519</v>
      </c>
      <c r="U4" s="101"/>
      <c r="V4" s="96"/>
      <c r="W4" s="111"/>
      <c r="X4" s="96"/>
      <c r="Y4" s="96" t="s">
        <v>12</v>
      </c>
      <c r="Z4" s="132" t="s">
        <v>1511</v>
      </c>
      <c r="AA4" s="134"/>
      <c r="AB4" s="132" t="s">
        <v>1512</v>
      </c>
      <c r="AC4" s="133">
        <v>13</v>
      </c>
      <c r="AD4" s="133">
        <v>0</v>
      </c>
      <c r="AE4" s="133">
        <v>0</v>
      </c>
      <c r="AF4" s="99"/>
      <c r="AG4" s="99"/>
      <c r="AH4" s="99"/>
      <c r="AI4" s="96"/>
      <c r="AJ4" s="96"/>
      <c r="AK4" s="107" t="s">
        <v>233</v>
      </c>
      <c r="AL4" s="107" t="s">
        <v>234</v>
      </c>
      <c r="AM4" s="119"/>
      <c r="AN4" s="119"/>
      <c r="AO4" s="98"/>
      <c r="AP4" s="109"/>
      <c r="AQ4" s="109"/>
      <c r="AR4" s="128"/>
      <c r="AT4" s="121"/>
    </row>
    <row r="5" spans="1:46" s="114" customFormat="1" ht="300">
      <c r="A5" s="142">
        <v>3</v>
      </c>
      <c r="B5" s="105"/>
      <c r="C5" s="106" t="s">
        <v>238</v>
      </c>
      <c r="D5" s="106" t="s">
        <v>1544</v>
      </c>
      <c r="E5" s="106" t="s">
        <v>249</v>
      </c>
      <c r="F5" s="106"/>
      <c r="G5" s="97"/>
      <c r="H5" s="97"/>
      <c r="I5" s="97"/>
      <c r="J5" s="97"/>
      <c r="K5" s="90" t="s">
        <v>247</v>
      </c>
      <c r="L5" s="100"/>
      <c r="M5" s="97"/>
      <c r="N5" s="90"/>
      <c r="O5" s="97" t="s">
        <v>243</v>
      </c>
      <c r="P5" s="97" t="s">
        <v>262</v>
      </c>
      <c r="Q5" s="97" t="s">
        <v>250</v>
      </c>
      <c r="R5" s="97"/>
      <c r="S5" s="97"/>
      <c r="T5" s="96" t="s">
        <v>1646</v>
      </c>
      <c r="U5" s="101"/>
      <c r="V5" s="96"/>
      <c r="W5" s="111"/>
      <c r="X5" s="96"/>
      <c r="Y5" s="96"/>
      <c r="Z5" s="96"/>
      <c r="AA5" s="104"/>
      <c r="AB5" s="96"/>
      <c r="AC5" s="99"/>
      <c r="AD5" s="99"/>
      <c r="AE5" s="99"/>
      <c r="AF5" s="99"/>
      <c r="AG5" s="99"/>
      <c r="AH5" s="99"/>
      <c r="AI5" s="96"/>
      <c r="AJ5" s="96"/>
      <c r="AK5" s="107" t="s">
        <v>233</v>
      </c>
      <c r="AL5" s="107" t="s">
        <v>234</v>
      </c>
      <c r="AM5" s="119"/>
      <c r="AN5" s="119"/>
      <c r="AO5" s="98"/>
      <c r="AP5" s="109"/>
      <c r="AQ5" s="109"/>
      <c r="AR5" s="128"/>
      <c r="AT5" s="121"/>
    </row>
    <row r="6" spans="1:46" s="123" customFormat="1" ht="48">
      <c r="A6" s="142">
        <v>4</v>
      </c>
      <c r="B6" s="105"/>
      <c r="C6" s="106" t="s">
        <v>238</v>
      </c>
      <c r="D6" s="106" t="s">
        <v>1546</v>
      </c>
      <c r="E6" s="106" t="s">
        <v>249</v>
      </c>
      <c r="F6" s="106"/>
      <c r="G6" s="97"/>
      <c r="H6" s="97"/>
      <c r="I6" s="97"/>
      <c r="J6" s="97"/>
      <c r="K6" s="90" t="s">
        <v>247</v>
      </c>
      <c r="L6" s="100"/>
      <c r="M6" s="97"/>
      <c r="N6" s="90"/>
      <c r="O6" s="97" t="s">
        <v>251</v>
      </c>
      <c r="P6" s="97" t="s">
        <v>252</v>
      </c>
      <c r="Q6" s="97" t="s">
        <v>253</v>
      </c>
      <c r="R6" s="97"/>
      <c r="S6" s="97"/>
      <c r="T6" s="96" t="s">
        <v>1646</v>
      </c>
      <c r="U6" s="101"/>
      <c r="V6" s="96"/>
      <c r="W6" s="111"/>
      <c r="X6" s="96"/>
      <c r="Y6" s="96"/>
      <c r="Z6" s="96"/>
      <c r="AA6" s="104"/>
      <c r="AB6" s="96"/>
      <c r="AC6" s="99"/>
      <c r="AD6" s="99"/>
      <c r="AE6" s="99"/>
      <c r="AF6" s="99"/>
      <c r="AG6" s="99"/>
      <c r="AH6" s="99"/>
      <c r="AI6" s="96"/>
      <c r="AJ6" s="96"/>
      <c r="AK6" s="107" t="s">
        <v>233</v>
      </c>
      <c r="AL6" s="107" t="s">
        <v>234</v>
      </c>
      <c r="AM6" s="119"/>
      <c r="AN6" s="119"/>
      <c r="AO6" s="98"/>
      <c r="AP6" s="109"/>
      <c r="AQ6" s="109"/>
      <c r="AR6" s="128"/>
      <c r="AT6" s="121"/>
    </row>
    <row r="7" spans="1:46" s="123" customFormat="1" ht="84">
      <c r="A7" s="142">
        <v>5</v>
      </c>
      <c r="B7" s="105"/>
      <c r="C7" s="106" t="s">
        <v>238</v>
      </c>
      <c r="D7" s="106" t="s">
        <v>1547</v>
      </c>
      <c r="E7" s="106" t="s">
        <v>254</v>
      </c>
      <c r="F7" s="106"/>
      <c r="G7" s="97"/>
      <c r="H7" s="97"/>
      <c r="I7" s="97"/>
      <c r="J7" s="97"/>
      <c r="K7" s="135" t="s">
        <v>248</v>
      </c>
      <c r="L7" s="100"/>
      <c r="M7" s="97"/>
      <c r="N7" s="135">
        <v>1</v>
      </c>
      <c r="O7" s="97" t="s">
        <v>255</v>
      </c>
      <c r="P7" s="97"/>
      <c r="Q7" s="97" t="s">
        <v>256</v>
      </c>
      <c r="R7" s="97"/>
      <c r="S7" s="97"/>
      <c r="T7" s="96" t="s">
        <v>1646</v>
      </c>
      <c r="U7" s="101"/>
      <c r="V7" s="96"/>
      <c r="W7" s="111"/>
      <c r="X7" s="96"/>
      <c r="Y7" s="96" t="s">
        <v>12</v>
      </c>
      <c r="Z7" s="132" t="s">
        <v>1511</v>
      </c>
      <c r="AA7" s="134"/>
      <c r="AB7" s="132" t="s">
        <v>1512</v>
      </c>
      <c r="AC7" s="133">
        <v>13</v>
      </c>
      <c r="AD7" s="133">
        <v>0</v>
      </c>
      <c r="AE7" s="133">
        <v>0</v>
      </c>
      <c r="AF7" s="99"/>
      <c r="AG7" s="99"/>
      <c r="AH7" s="99"/>
      <c r="AI7" s="96"/>
      <c r="AJ7" s="96"/>
      <c r="AK7" s="107" t="s">
        <v>233</v>
      </c>
      <c r="AL7" s="107" t="s">
        <v>234</v>
      </c>
      <c r="AM7" s="119"/>
      <c r="AN7" s="119"/>
      <c r="AO7" s="98"/>
      <c r="AP7" s="109"/>
      <c r="AQ7" s="109"/>
      <c r="AR7" s="120"/>
      <c r="AT7" s="121"/>
    </row>
    <row r="8" spans="1:46" s="124" customFormat="1" ht="72">
      <c r="A8" s="142">
        <v>6</v>
      </c>
      <c r="B8" s="105"/>
      <c r="C8" s="106" t="s">
        <v>238</v>
      </c>
      <c r="D8" s="106" t="s">
        <v>1547</v>
      </c>
      <c r="E8" s="106" t="s">
        <v>254</v>
      </c>
      <c r="F8" s="106"/>
      <c r="G8" s="97"/>
      <c r="H8" s="97"/>
      <c r="I8" s="97"/>
      <c r="J8" s="97"/>
      <c r="K8" s="90" t="s">
        <v>258</v>
      </c>
      <c r="L8" s="100"/>
      <c r="M8" s="97"/>
      <c r="N8" s="90"/>
      <c r="O8" s="97" t="s">
        <v>257</v>
      </c>
      <c r="P8" s="97"/>
      <c r="Q8" s="97" t="s">
        <v>259</v>
      </c>
      <c r="R8" s="97"/>
      <c r="S8" s="97"/>
      <c r="T8" s="96" t="s">
        <v>1646</v>
      </c>
      <c r="U8" s="101"/>
      <c r="V8" s="96"/>
      <c r="W8" s="111"/>
      <c r="X8" s="96"/>
      <c r="Y8" s="96"/>
      <c r="Z8" s="96"/>
      <c r="AA8" s="104"/>
      <c r="AB8" s="96"/>
      <c r="AC8" s="99"/>
      <c r="AD8" s="99"/>
      <c r="AE8" s="99"/>
      <c r="AF8" s="99"/>
      <c r="AG8" s="99"/>
      <c r="AH8" s="99"/>
      <c r="AI8" s="96"/>
      <c r="AJ8" s="96"/>
      <c r="AK8" s="107" t="s">
        <v>233</v>
      </c>
      <c r="AL8" s="107" t="s">
        <v>234</v>
      </c>
      <c r="AM8" s="119"/>
      <c r="AN8" s="119"/>
      <c r="AO8" s="98"/>
      <c r="AP8" s="109"/>
      <c r="AQ8" s="109"/>
      <c r="AR8" s="120"/>
      <c r="AT8" s="121"/>
    </row>
    <row r="9" spans="1:46" s="123" customFormat="1" ht="84">
      <c r="A9" s="142">
        <v>7</v>
      </c>
      <c r="B9" s="105"/>
      <c r="C9" s="106" t="s">
        <v>239</v>
      </c>
      <c r="D9" s="106" t="s">
        <v>1549</v>
      </c>
      <c r="E9" s="106" t="s">
        <v>254</v>
      </c>
      <c r="F9" s="106"/>
      <c r="G9" s="97"/>
      <c r="H9" s="97"/>
      <c r="I9" s="97"/>
      <c r="J9" s="97"/>
      <c r="K9" s="135" t="s">
        <v>248</v>
      </c>
      <c r="L9" s="100"/>
      <c r="M9" s="97"/>
      <c r="N9" s="135">
        <v>1</v>
      </c>
      <c r="O9" s="97" t="s">
        <v>260</v>
      </c>
      <c r="P9" s="97" t="s">
        <v>261</v>
      </c>
      <c r="Q9" s="97"/>
      <c r="R9" s="97"/>
      <c r="S9" s="108"/>
      <c r="T9" s="96" t="s">
        <v>364</v>
      </c>
      <c r="U9" s="101"/>
      <c r="V9" s="96"/>
      <c r="W9" s="111"/>
      <c r="X9" s="96"/>
      <c r="Y9" s="96" t="s">
        <v>12</v>
      </c>
      <c r="Z9" s="132" t="s">
        <v>1511</v>
      </c>
      <c r="AA9" s="134"/>
      <c r="AB9" s="132" t="s">
        <v>1512</v>
      </c>
      <c r="AC9" s="133">
        <v>13</v>
      </c>
      <c r="AD9" s="133">
        <v>0</v>
      </c>
      <c r="AE9" s="133">
        <v>0</v>
      </c>
      <c r="AF9" s="99"/>
      <c r="AG9" s="99"/>
      <c r="AH9" s="99"/>
      <c r="AI9" s="96"/>
      <c r="AJ9" s="96"/>
      <c r="AK9" s="107" t="s">
        <v>233</v>
      </c>
      <c r="AL9" s="107" t="s">
        <v>234</v>
      </c>
      <c r="AM9" s="119"/>
      <c r="AN9" s="119"/>
      <c r="AO9" s="98"/>
      <c r="AP9" s="109"/>
      <c r="AQ9" s="109"/>
      <c r="AR9" s="128"/>
      <c r="AT9" s="121"/>
    </row>
    <row r="10" spans="1:46" s="123" customFormat="1" ht="84">
      <c r="A10" s="142">
        <v>8</v>
      </c>
      <c r="B10" s="105"/>
      <c r="C10" s="106" t="s">
        <v>239</v>
      </c>
      <c r="D10" s="106" t="s">
        <v>1550</v>
      </c>
      <c r="E10" s="106" t="s">
        <v>263</v>
      </c>
      <c r="F10" s="106"/>
      <c r="G10" s="97"/>
      <c r="H10" s="97"/>
      <c r="I10" s="97"/>
      <c r="J10" s="97"/>
      <c r="K10" s="90" t="s">
        <v>276</v>
      </c>
      <c r="L10" s="100"/>
      <c r="M10" s="97"/>
      <c r="N10" s="90"/>
      <c r="O10" s="97"/>
      <c r="P10" s="97"/>
      <c r="Q10" s="97" t="s">
        <v>275</v>
      </c>
      <c r="R10" s="97"/>
      <c r="S10" s="97"/>
      <c r="T10" s="96" t="s">
        <v>364</v>
      </c>
      <c r="U10" s="101"/>
      <c r="V10" s="96"/>
      <c r="W10" s="111"/>
      <c r="X10" s="96"/>
      <c r="Y10" s="96"/>
      <c r="Z10" s="96"/>
      <c r="AA10" s="104"/>
      <c r="AB10" s="96"/>
      <c r="AC10" s="99"/>
      <c r="AD10" s="99"/>
      <c r="AE10" s="99"/>
      <c r="AF10" s="99"/>
      <c r="AG10" s="99"/>
      <c r="AH10" s="99"/>
      <c r="AI10" s="96"/>
      <c r="AJ10" s="96"/>
      <c r="AK10" s="107" t="s">
        <v>233</v>
      </c>
      <c r="AL10" s="107" t="s">
        <v>234</v>
      </c>
      <c r="AM10" s="119"/>
      <c r="AN10" s="119"/>
      <c r="AO10" s="98"/>
      <c r="AP10" s="109"/>
      <c r="AQ10" s="109"/>
      <c r="AR10" s="120"/>
      <c r="AT10" s="121"/>
    </row>
    <row r="11" spans="1:46" s="123" customFormat="1" ht="240">
      <c r="A11" s="142">
        <v>9</v>
      </c>
      <c r="B11" s="105"/>
      <c r="C11" s="97">
        <v>5</v>
      </c>
      <c r="D11" s="92" t="s">
        <v>1551</v>
      </c>
      <c r="E11" s="97" t="s">
        <v>277</v>
      </c>
      <c r="F11" s="97"/>
      <c r="G11" s="97"/>
      <c r="H11" s="97"/>
      <c r="I11" s="97"/>
      <c r="J11" s="97"/>
      <c r="K11" s="90" t="s">
        <v>276</v>
      </c>
      <c r="L11" s="97"/>
      <c r="M11" s="97"/>
      <c r="N11" s="90"/>
      <c r="O11" s="97"/>
      <c r="P11" s="97"/>
      <c r="Q11" s="97" t="s">
        <v>278</v>
      </c>
      <c r="R11" s="97"/>
      <c r="S11" s="97"/>
      <c r="T11" s="96" t="s">
        <v>364</v>
      </c>
      <c r="U11" s="101"/>
      <c r="V11" s="96"/>
      <c r="W11" s="111"/>
      <c r="X11" s="96"/>
      <c r="Y11" s="96"/>
      <c r="Z11" s="96"/>
      <c r="AA11" s="104"/>
      <c r="AB11" s="96"/>
      <c r="AC11" s="99"/>
      <c r="AD11" s="99"/>
      <c r="AE11" s="99"/>
      <c r="AF11" s="99"/>
      <c r="AG11" s="99"/>
      <c r="AH11" s="99"/>
      <c r="AI11" s="96"/>
      <c r="AJ11" s="96"/>
      <c r="AK11" s="107" t="s">
        <v>233</v>
      </c>
      <c r="AL11" s="107" t="s">
        <v>234</v>
      </c>
      <c r="AM11" s="119"/>
      <c r="AN11" s="119"/>
      <c r="AO11" s="98"/>
      <c r="AP11" s="109"/>
      <c r="AQ11" s="109"/>
      <c r="AR11" s="120"/>
      <c r="AT11" s="121"/>
    </row>
    <row r="12" spans="1:46" s="123" customFormat="1" ht="84">
      <c r="A12" s="142">
        <v>10</v>
      </c>
      <c r="B12" s="105"/>
      <c r="C12" s="106" t="s">
        <v>239</v>
      </c>
      <c r="D12" s="106" t="s">
        <v>1551</v>
      </c>
      <c r="E12" s="106" t="s">
        <v>264</v>
      </c>
      <c r="F12" s="106"/>
      <c r="G12" s="97"/>
      <c r="H12" s="97"/>
      <c r="I12" s="97"/>
      <c r="J12" s="97"/>
      <c r="K12" s="135" t="s">
        <v>248</v>
      </c>
      <c r="L12" s="100"/>
      <c r="M12" s="97"/>
      <c r="N12" s="135">
        <v>1</v>
      </c>
      <c r="O12" s="97" t="s">
        <v>265</v>
      </c>
      <c r="P12" s="97" t="s">
        <v>266</v>
      </c>
      <c r="Q12" s="97"/>
      <c r="R12" s="97"/>
      <c r="S12" s="97"/>
      <c r="T12" s="96" t="s">
        <v>364</v>
      </c>
      <c r="U12" s="101"/>
      <c r="V12" s="96"/>
      <c r="W12" s="111"/>
      <c r="X12" s="96"/>
      <c r="Y12" s="96" t="s">
        <v>12</v>
      </c>
      <c r="Z12" s="132" t="s">
        <v>1511</v>
      </c>
      <c r="AA12" s="134"/>
      <c r="AB12" s="132" t="s">
        <v>1512</v>
      </c>
      <c r="AC12" s="133">
        <v>13</v>
      </c>
      <c r="AD12" s="133">
        <v>0</v>
      </c>
      <c r="AE12" s="133">
        <v>0</v>
      </c>
      <c r="AF12" s="99"/>
      <c r="AG12" s="99"/>
      <c r="AH12" s="99"/>
      <c r="AI12" s="96"/>
      <c r="AJ12" s="96"/>
      <c r="AK12" s="107" t="s">
        <v>233</v>
      </c>
      <c r="AL12" s="107" t="s">
        <v>234</v>
      </c>
      <c r="AM12" s="119"/>
      <c r="AN12" s="119"/>
      <c r="AO12" s="98"/>
      <c r="AP12" s="109"/>
      <c r="AQ12" s="109"/>
      <c r="AR12" s="120"/>
      <c r="AS12" s="121"/>
      <c r="AT12" s="125"/>
    </row>
    <row r="13" spans="1:46" s="123" customFormat="1" ht="84">
      <c r="A13" s="142">
        <v>11</v>
      </c>
      <c r="B13" s="105"/>
      <c r="C13" s="106" t="s">
        <v>239</v>
      </c>
      <c r="D13" s="106" t="s">
        <v>1551</v>
      </c>
      <c r="E13" s="106" t="s">
        <v>264</v>
      </c>
      <c r="F13" s="106"/>
      <c r="G13" s="97"/>
      <c r="H13" s="97"/>
      <c r="I13" s="97"/>
      <c r="J13" s="97"/>
      <c r="K13" s="135" t="s">
        <v>248</v>
      </c>
      <c r="L13" s="100"/>
      <c r="M13" s="97"/>
      <c r="N13" s="135">
        <v>1</v>
      </c>
      <c r="O13" s="97" t="s">
        <v>267</v>
      </c>
      <c r="P13" s="97" t="s">
        <v>268</v>
      </c>
      <c r="Q13" s="97"/>
      <c r="R13" s="97"/>
      <c r="S13" s="97"/>
      <c r="T13" s="96" t="s">
        <v>364</v>
      </c>
      <c r="U13" s="101"/>
      <c r="V13" s="96"/>
      <c r="W13" s="111"/>
      <c r="X13" s="96"/>
      <c r="Y13" s="96" t="s">
        <v>12</v>
      </c>
      <c r="Z13" s="132" t="s">
        <v>1511</v>
      </c>
      <c r="AA13" s="134"/>
      <c r="AB13" s="132" t="s">
        <v>1512</v>
      </c>
      <c r="AC13" s="133">
        <v>13</v>
      </c>
      <c r="AD13" s="133">
        <v>0</v>
      </c>
      <c r="AE13" s="133">
        <v>0</v>
      </c>
      <c r="AF13" s="99"/>
      <c r="AG13" s="99"/>
      <c r="AH13" s="99"/>
      <c r="AI13" s="96"/>
      <c r="AJ13" s="96"/>
      <c r="AK13" s="107" t="s">
        <v>233</v>
      </c>
      <c r="AL13" s="107" t="s">
        <v>234</v>
      </c>
      <c r="AM13" s="119"/>
      <c r="AN13" s="119"/>
      <c r="AO13" s="98"/>
      <c r="AP13" s="109"/>
      <c r="AQ13" s="109"/>
      <c r="AR13" s="120"/>
      <c r="AS13" s="121"/>
      <c r="AT13" s="121"/>
    </row>
    <row r="14" spans="1:46" s="123" customFormat="1" ht="84">
      <c r="A14" s="142">
        <v>12</v>
      </c>
      <c r="B14" s="105"/>
      <c r="C14" s="106" t="s">
        <v>239</v>
      </c>
      <c r="D14" s="106" t="s">
        <v>1552</v>
      </c>
      <c r="E14" s="106" t="s">
        <v>269</v>
      </c>
      <c r="F14" s="106"/>
      <c r="G14" s="97"/>
      <c r="H14" s="97"/>
      <c r="I14" s="97"/>
      <c r="J14" s="97"/>
      <c r="K14" s="135" t="s">
        <v>248</v>
      </c>
      <c r="L14" s="100"/>
      <c r="M14" s="97"/>
      <c r="N14" s="135">
        <v>1</v>
      </c>
      <c r="O14" s="97" t="s">
        <v>270</v>
      </c>
      <c r="P14" s="97" t="s">
        <v>271</v>
      </c>
      <c r="Q14" s="97"/>
      <c r="R14" s="97"/>
      <c r="S14" s="97"/>
      <c r="T14" s="96" t="s">
        <v>364</v>
      </c>
      <c r="U14" s="101"/>
      <c r="V14" s="96"/>
      <c r="W14" s="111"/>
      <c r="X14" s="96"/>
      <c r="Y14" s="96" t="s">
        <v>12</v>
      </c>
      <c r="Z14" s="132" t="s">
        <v>1511</v>
      </c>
      <c r="AA14" s="134"/>
      <c r="AB14" s="132" t="s">
        <v>1512</v>
      </c>
      <c r="AC14" s="133">
        <v>13</v>
      </c>
      <c r="AD14" s="133">
        <v>0</v>
      </c>
      <c r="AE14" s="133">
        <v>0</v>
      </c>
      <c r="AF14" s="99"/>
      <c r="AG14" s="99"/>
      <c r="AH14" s="99"/>
      <c r="AI14" s="96"/>
      <c r="AJ14" s="96"/>
      <c r="AK14" s="107" t="s">
        <v>233</v>
      </c>
      <c r="AL14" s="107" t="s">
        <v>234</v>
      </c>
      <c r="AM14" s="119"/>
      <c r="AN14" s="119"/>
      <c r="AO14" s="98"/>
      <c r="AP14" s="109"/>
      <c r="AQ14" s="109"/>
      <c r="AR14" s="120"/>
      <c r="AT14" s="121"/>
    </row>
    <row r="15" spans="1:46" s="123" customFormat="1" ht="84">
      <c r="A15" s="142">
        <v>13</v>
      </c>
      <c r="B15" s="105"/>
      <c r="C15" s="106" t="s">
        <v>239</v>
      </c>
      <c r="D15" s="106" t="s">
        <v>1559</v>
      </c>
      <c r="E15" s="106" t="s">
        <v>272</v>
      </c>
      <c r="F15" s="106" t="s">
        <v>274</v>
      </c>
      <c r="G15" s="97"/>
      <c r="H15" s="97"/>
      <c r="I15" s="97"/>
      <c r="J15" s="97"/>
      <c r="K15" s="135" t="s">
        <v>248</v>
      </c>
      <c r="L15" s="100"/>
      <c r="M15" s="97"/>
      <c r="N15" s="135">
        <v>1</v>
      </c>
      <c r="O15" s="97"/>
      <c r="P15" s="97"/>
      <c r="Q15" s="97" t="s">
        <v>273</v>
      </c>
      <c r="R15" s="97"/>
      <c r="S15" s="97"/>
      <c r="T15" s="96" t="s">
        <v>364</v>
      </c>
      <c r="U15" s="101"/>
      <c r="V15" s="96"/>
      <c r="W15" s="111"/>
      <c r="X15" s="96"/>
      <c r="Y15" s="96" t="s">
        <v>12</v>
      </c>
      <c r="Z15" s="132" t="s">
        <v>1511</v>
      </c>
      <c r="AA15" s="134"/>
      <c r="AB15" s="132" t="s">
        <v>1512</v>
      </c>
      <c r="AC15" s="133">
        <v>13</v>
      </c>
      <c r="AD15" s="133">
        <v>0</v>
      </c>
      <c r="AE15" s="133">
        <v>0</v>
      </c>
      <c r="AF15" s="99"/>
      <c r="AG15" s="99"/>
      <c r="AH15" s="99"/>
      <c r="AI15" s="96"/>
      <c r="AJ15" s="96"/>
      <c r="AK15" s="107" t="s">
        <v>233</v>
      </c>
      <c r="AL15" s="107" t="s">
        <v>234</v>
      </c>
      <c r="AM15" s="119"/>
      <c r="AN15" s="119"/>
      <c r="AO15" s="98"/>
      <c r="AP15" s="109"/>
      <c r="AQ15" s="109"/>
      <c r="AR15" s="120"/>
      <c r="AT15" s="121"/>
    </row>
    <row r="16" spans="1:46" s="123" customFormat="1" ht="84">
      <c r="A16" s="142">
        <v>14</v>
      </c>
      <c r="B16" s="105"/>
      <c r="C16" s="106" t="s">
        <v>239</v>
      </c>
      <c r="D16" s="106" t="s">
        <v>1559</v>
      </c>
      <c r="E16" s="106" t="s">
        <v>283</v>
      </c>
      <c r="F16" s="106" t="s">
        <v>279</v>
      </c>
      <c r="G16" s="97"/>
      <c r="H16" s="97"/>
      <c r="I16" s="97"/>
      <c r="J16" s="97"/>
      <c r="K16" s="135" t="s">
        <v>248</v>
      </c>
      <c r="L16" s="100"/>
      <c r="M16" s="97"/>
      <c r="N16" s="135">
        <v>1</v>
      </c>
      <c r="O16" s="97"/>
      <c r="P16" s="97"/>
      <c r="Q16" s="97" t="s">
        <v>280</v>
      </c>
      <c r="R16" s="97"/>
      <c r="S16" s="97"/>
      <c r="T16" s="96" t="s">
        <v>364</v>
      </c>
      <c r="U16" s="101"/>
      <c r="V16" s="96"/>
      <c r="W16" s="111"/>
      <c r="X16" s="96"/>
      <c r="Y16" s="96" t="s">
        <v>12</v>
      </c>
      <c r="Z16" s="132" t="s">
        <v>1511</v>
      </c>
      <c r="AA16" s="134"/>
      <c r="AB16" s="132" t="s">
        <v>1512</v>
      </c>
      <c r="AC16" s="133">
        <v>13</v>
      </c>
      <c r="AD16" s="133">
        <v>0</v>
      </c>
      <c r="AE16" s="133">
        <v>0</v>
      </c>
      <c r="AF16" s="99"/>
      <c r="AG16" s="99"/>
      <c r="AH16" s="99"/>
      <c r="AI16" s="96"/>
      <c r="AJ16" s="96"/>
      <c r="AK16" s="107" t="s">
        <v>233</v>
      </c>
      <c r="AL16" s="107" t="s">
        <v>234</v>
      </c>
      <c r="AM16" s="119"/>
      <c r="AN16" s="119"/>
      <c r="AO16" s="98"/>
      <c r="AP16" s="109"/>
      <c r="AQ16" s="109"/>
      <c r="AR16" s="120"/>
      <c r="AT16" s="121"/>
    </row>
    <row r="17" spans="1:46" s="123" customFormat="1" ht="84">
      <c r="A17" s="142">
        <v>15</v>
      </c>
      <c r="B17" s="105"/>
      <c r="C17" s="106" t="s">
        <v>239</v>
      </c>
      <c r="D17" s="106" t="s">
        <v>1559</v>
      </c>
      <c r="E17" s="106" t="s">
        <v>284</v>
      </c>
      <c r="F17" s="106" t="s">
        <v>281</v>
      </c>
      <c r="G17" s="97"/>
      <c r="H17" s="97"/>
      <c r="I17" s="97"/>
      <c r="J17" s="97"/>
      <c r="K17" s="135" t="s">
        <v>248</v>
      </c>
      <c r="L17" s="100"/>
      <c r="M17" s="97"/>
      <c r="N17" s="135">
        <v>1</v>
      </c>
      <c r="O17" s="97"/>
      <c r="P17" s="97"/>
      <c r="Q17" s="97" t="s">
        <v>282</v>
      </c>
      <c r="R17" s="97"/>
      <c r="S17" s="97"/>
      <c r="T17" s="96" t="s">
        <v>364</v>
      </c>
      <c r="U17" s="101"/>
      <c r="V17" s="96"/>
      <c r="W17" s="111"/>
      <c r="X17" s="96"/>
      <c r="Y17" s="96" t="s">
        <v>12</v>
      </c>
      <c r="Z17" s="132" t="s">
        <v>1511</v>
      </c>
      <c r="AA17" s="134"/>
      <c r="AB17" s="132" t="s">
        <v>1512</v>
      </c>
      <c r="AC17" s="133">
        <v>13</v>
      </c>
      <c r="AD17" s="133">
        <v>0</v>
      </c>
      <c r="AE17" s="133">
        <v>0</v>
      </c>
      <c r="AF17" s="99"/>
      <c r="AG17" s="99"/>
      <c r="AH17" s="99"/>
      <c r="AI17" s="96"/>
      <c r="AJ17" s="96"/>
      <c r="AK17" s="107" t="s">
        <v>233</v>
      </c>
      <c r="AL17" s="107" t="s">
        <v>234</v>
      </c>
      <c r="AM17" s="119"/>
      <c r="AN17" s="119"/>
      <c r="AO17" s="98"/>
      <c r="AP17" s="109"/>
      <c r="AQ17" s="109"/>
      <c r="AR17" s="120"/>
      <c r="AT17" s="121"/>
    </row>
    <row r="18" spans="1:46" s="123" customFormat="1" ht="96">
      <c r="A18" s="142">
        <v>16</v>
      </c>
      <c r="B18" s="105"/>
      <c r="C18" s="106" t="s">
        <v>239</v>
      </c>
      <c r="D18" s="106" t="s">
        <v>1638</v>
      </c>
      <c r="E18" s="106" t="s">
        <v>285</v>
      </c>
      <c r="F18" s="106" t="s">
        <v>286</v>
      </c>
      <c r="G18" s="97"/>
      <c r="H18" s="97"/>
      <c r="I18" s="97"/>
      <c r="J18" s="97"/>
      <c r="K18" s="90" t="s">
        <v>258</v>
      </c>
      <c r="L18" s="100"/>
      <c r="M18" s="97"/>
      <c r="N18" s="90"/>
      <c r="O18" s="97"/>
      <c r="P18" s="97"/>
      <c r="Q18" s="97" t="s">
        <v>287</v>
      </c>
      <c r="R18" s="97"/>
      <c r="S18" s="97"/>
      <c r="T18" s="96" t="s">
        <v>364</v>
      </c>
      <c r="U18" s="101"/>
      <c r="V18" s="96"/>
      <c r="W18" s="111"/>
      <c r="X18" s="96"/>
      <c r="Y18" s="96"/>
      <c r="Z18" s="96"/>
      <c r="AA18" s="104"/>
      <c r="AB18" s="96"/>
      <c r="AC18" s="99"/>
      <c r="AD18" s="99"/>
      <c r="AE18" s="99"/>
      <c r="AF18" s="99"/>
      <c r="AG18" s="99"/>
      <c r="AH18" s="99"/>
      <c r="AI18" s="96"/>
      <c r="AJ18" s="96"/>
      <c r="AK18" s="107" t="s">
        <v>233</v>
      </c>
      <c r="AL18" s="107" t="s">
        <v>234</v>
      </c>
      <c r="AM18" s="119"/>
      <c r="AN18" s="119"/>
      <c r="AO18" s="98"/>
      <c r="AP18" s="109"/>
      <c r="AQ18" s="109"/>
      <c r="AR18" s="120"/>
      <c r="AT18" s="121"/>
    </row>
    <row r="19" spans="1:46" s="123" customFormat="1" ht="96">
      <c r="A19" s="142">
        <v>17</v>
      </c>
      <c r="B19" s="105"/>
      <c r="C19" s="106" t="s">
        <v>240</v>
      </c>
      <c r="D19" s="106" t="s">
        <v>1609</v>
      </c>
      <c r="E19" s="106" t="s">
        <v>288</v>
      </c>
      <c r="F19" s="106" t="s">
        <v>289</v>
      </c>
      <c r="G19" s="97"/>
      <c r="H19" s="97"/>
      <c r="I19" s="97"/>
      <c r="J19" s="97"/>
      <c r="K19" s="90" t="s">
        <v>258</v>
      </c>
      <c r="L19" s="100"/>
      <c r="M19" s="97"/>
      <c r="N19" s="90"/>
      <c r="O19" s="97"/>
      <c r="P19" s="97"/>
      <c r="Q19" s="97" t="s">
        <v>300</v>
      </c>
      <c r="R19" s="97"/>
      <c r="S19" s="97"/>
      <c r="T19" s="96" t="s">
        <v>1646</v>
      </c>
      <c r="U19" s="101"/>
      <c r="V19" s="96"/>
      <c r="W19" s="111"/>
      <c r="X19" s="96"/>
      <c r="Y19" s="96"/>
      <c r="Z19" s="96"/>
      <c r="AA19" s="104"/>
      <c r="AB19" s="96"/>
      <c r="AC19" s="99"/>
      <c r="AD19" s="99"/>
      <c r="AE19" s="99"/>
      <c r="AF19" s="99"/>
      <c r="AG19" s="99"/>
      <c r="AH19" s="99"/>
      <c r="AI19" s="96"/>
      <c r="AJ19" s="96"/>
      <c r="AK19" s="107" t="s">
        <v>233</v>
      </c>
      <c r="AL19" s="107" t="s">
        <v>234</v>
      </c>
      <c r="AM19" s="119"/>
      <c r="AN19" s="119"/>
      <c r="AO19" s="98"/>
      <c r="AP19" s="109"/>
      <c r="AQ19" s="109"/>
      <c r="AR19" s="120"/>
      <c r="AT19" s="121"/>
    </row>
    <row r="20" spans="1:46" s="123" customFormat="1" ht="84">
      <c r="A20" s="142">
        <v>18</v>
      </c>
      <c r="B20" s="105"/>
      <c r="C20" s="105" t="s">
        <v>240</v>
      </c>
      <c r="D20" s="105" t="s">
        <v>1609</v>
      </c>
      <c r="E20" s="105" t="s">
        <v>288</v>
      </c>
      <c r="F20" s="105" t="s">
        <v>315</v>
      </c>
      <c r="G20" s="105"/>
      <c r="H20" s="105"/>
      <c r="I20" s="105"/>
      <c r="J20" s="105"/>
      <c r="K20" s="383" t="s">
        <v>276</v>
      </c>
      <c r="L20" s="105"/>
      <c r="M20" s="105"/>
      <c r="N20" s="383"/>
      <c r="O20" s="105" t="s">
        <v>316</v>
      </c>
      <c r="P20" s="105" t="s">
        <v>317</v>
      </c>
      <c r="Q20" s="105" t="s">
        <v>318</v>
      </c>
      <c r="R20" s="97"/>
      <c r="S20" s="97"/>
      <c r="T20" s="96" t="s">
        <v>1646</v>
      </c>
      <c r="U20" s="101"/>
      <c r="V20" s="96"/>
      <c r="W20" s="111"/>
      <c r="X20" s="96"/>
      <c r="Y20" s="96"/>
      <c r="Z20" s="96"/>
      <c r="AA20" s="104"/>
      <c r="AB20" s="96"/>
      <c r="AC20" s="99"/>
      <c r="AD20" s="99"/>
      <c r="AE20" s="99"/>
      <c r="AF20" s="99"/>
      <c r="AG20" s="99"/>
      <c r="AH20" s="99"/>
      <c r="AI20" s="96"/>
      <c r="AJ20" s="96"/>
      <c r="AK20" s="107" t="s">
        <v>233</v>
      </c>
      <c r="AL20" s="107" t="s">
        <v>234</v>
      </c>
      <c r="AM20" s="119"/>
      <c r="AN20" s="119"/>
      <c r="AO20" s="98"/>
      <c r="AP20" s="109"/>
      <c r="AQ20" s="109"/>
      <c r="AR20" s="128"/>
      <c r="AT20" s="121"/>
    </row>
    <row r="21" spans="1:46" s="123" customFormat="1" ht="84">
      <c r="A21" s="142">
        <v>19</v>
      </c>
      <c r="B21" s="105"/>
      <c r="C21" s="106" t="s">
        <v>240</v>
      </c>
      <c r="D21" s="106" t="s">
        <v>1609</v>
      </c>
      <c r="E21" s="106" t="s">
        <v>288</v>
      </c>
      <c r="F21" s="106" t="s">
        <v>290</v>
      </c>
      <c r="G21" s="97"/>
      <c r="H21" s="97"/>
      <c r="I21" s="97"/>
      <c r="J21" s="97"/>
      <c r="K21" s="90" t="s">
        <v>276</v>
      </c>
      <c r="L21" s="100"/>
      <c r="M21" s="97"/>
      <c r="N21" s="90"/>
      <c r="O21" s="97" t="s">
        <v>291</v>
      </c>
      <c r="P21" s="97" t="s">
        <v>292</v>
      </c>
      <c r="Q21" s="97" t="s">
        <v>293</v>
      </c>
      <c r="R21" s="97"/>
      <c r="S21" s="108"/>
      <c r="T21" s="96" t="s">
        <v>519</v>
      </c>
      <c r="U21" s="101"/>
      <c r="V21" s="96"/>
      <c r="W21" s="111"/>
      <c r="X21" s="96"/>
      <c r="Y21" s="96"/>
      <c r="Z21" s="96"/>
      <c r="AA21" s="104"/>
      <c r="AB21" s="96"/>
      <c r="AC21" s="99"/>
      <c r="AD21" s="99"/>
      <c r="AE21" s="99"/>
      <c r="AF21" s="99"/>
      <c r="AG21" s="99"/>
      <c r="AH21" s="99"/>
      <c r="AI21" s="96"/>
      <c r="AJ21" s="96"/>
      <c r="AK21" s="107" t="s">
        <v>233</v>
      </c>
      <c r="AL21" s="107" t="s">
        <v>234</v>
      </c>
      <c r="AM21" s="119"/>
      <c r="AN21" s="119"/>
      <c r="AO21" s="98"/>
      <c r="AP21" s="109"/>
      <c r="AQ21" s="109"/>
      <c r="AR21" s="128"/>
      <c r="AT21" s="121"/>
    </row>
    <row r="22" spans="1:46" s="123" customFormat="1" ht="192">
      <c r="A22" s="142">
        <v>20</v>
      </c>
      <c r="B22" s="105"/>
      <c r="C22" s="106" t="s">
        <v>240</v>
      </c>
      <c r="D22" s="106" t="s">
        <v>1609</v>
      </c>
      <c r="E22" s="106" t="s">
        <v>294</v>
      </c>
      <c r="F22" s="106" t="s">
        <v>295</v>
      </c>
      <c r="G22" s="97"/>
      <c r="H22" s="97"/>
      <c r="I22" s="97"/>
      <c r="J22" s="97"/>
      <c r="K22" s="90" t="s">
        <v>258</v>
      </c>
      <c r="L22" s="100"/>
      <c r="M22" s="97"/>
      <c r="N22" s="90"/>
      <c r="O22" s="97"/>
      <c r="P22" s="97"/>
      <c r="Q22" s="97" t="s">
        <v>299</v>
      </c>
      <c r="R22" s="97"/>
      <c r="S22" s="97"/>
      <c r="T22" s="96" t="s">
        <v>1646</v>
      </c>
      <c r="U22" s="101"/>
      <c r="V22" s="96"/>
      <c r="W22" s="111"/>
      <c r="X22" s="96"/>
      <c r="Y22" s="96"/>
      <c r="Z22" s="96"/>
      <c r="AA22" s="104"/>
      <c r="AB22" s="96"/>
      <c r="AC22" s="99"/>
      <c r="AD22" s="99"/>
      <c r="AE22" s="99"/>
      <c r="AF22" s="99"/>
      <c r="AG22" s="99"/>
      <c r="AH22" s="99"/>
      <c r="AI22" s="96"/>
      <c r="AJ22" s="96"/>
      <c r="AK22" s="107" t="s">
        <v>233</v>
      </c>
      <c r="AL22" s="107" t="s">
        <v>234</v>
      </c>
      <c r="AM22" s="119"/>
      <c r="AN22" s="119"/>
      <c r="AO22" s="98"/>
      <c r="AP22" s="109"/>
      <c r="AQ22" s="109"/>
      <c r="AR22" s="120"/>
      <c r="AT22" s="121"/>
    </row>
    <row r="23" spans="1:46" s="123" customFormat="1" ht="48">
      <c r="A23" s="142">
        <v>21</v>
      </c>
      <c r="B23" s="105"/>
      <c r="C23" s="106" t="s">
        <v>240</v>
      </c>
      <c r="D23" s="106" t="s">
        <v>1612</v>
      </c>
      <c r="E23" s="106" t="s">
        <v>296</v>
      </c>
      <c r="F23" s="106" t="s">
        <v>297</v>
      </c>
      <c r="G23" s="97"/>
      <c r="H23" s="97"/>
      <c r="I23" s="97"/>
      <c r="J23" s="97"/>
      <c r="K23" s="90" t="s">
        <v>258</v>
      </c>
      <c r="L23" s="100"/>
      <c r="M23" s="97"/>
      <c r="N23" s="90"/>
      <c r="O23" s="97"/>
      <c r="P23" s="97"/>
      <c r="Q23" s="97" t="s">
        <v>298</v>
      </c>
      <c r="R23" s="97"/>
      <c r="S23" s="97"/>
      <c r="T23" s="96" t="s">
        <v>1646</v>
      </c>
      <c r="U23" s="101"/>
      <c r="V23" s="96"/>
      <c r="W23" s="111"/>
      <c r="X23" s="96"/>
      <c r="Y23" s="96"/>
      <c r="Z23" s="96"/>
      <c r="AA23" s="104"/>
      <c r="AB23" s="96"/>
      <c r="AC23" s="99"/>
      <c r="AD23" s="99"/>
      <c r="AE23" s="99"/>
      <c r="AF23" s="99"/>
      <c r="AG23" s="99"/>
      <c r="AH23" s="99"/>
      <c r="AI23" s="96"/>
      <c r="AJ23" s="96"/>
      <c r="AK23" s="107" t="s">
        <v>233</v>
      </c>
      <c r="AL23" s="107" t="s">
        <v>234</v>
      </c>
      <c r="AM23" s="119"/>
      <c r="AN23" s="119"/>
      <c r="AO23" s="98"/>
      <c r="AP23" s="109"/>
      <c r="AQ23" s="109"/>
      <c r="AR23" s="120"/>
      <c r="AS23" s="121"/>
      <c r="AT23" s="121"/>
    </row>
    <row r="24" spans="1:46" s="123" customFormat="1" ht="204">
      <c r="A24" s="142">
        <v>22</v>
      </c>
      <c r="B24" s="105"/>
      <c r="C24" s="106" t="s">
        <v>240</v>
      </c>
      <c r="D24" s="106" t="s">
        <v>1597</v>
      </c>
      <c r="E24" s="106" t="s">
        <v>303</v>
      </c>
      <c r="F24" s="106" t="s">
        <v>302</v>
      </c>
      <c r="G24" s="97"/>
      <c r="H24" s="97"/>
      <c r="I24" s="97"/>
      <c r="J24" s="97"/>
      <c r="K24" s="90" t="s">
        <v>276</v>
      </c>
      <c r="L24" s="100"/>
      <c r="M24" s="97"/>
      <c r="N24" s="112"/>
      <c r="O24" s="100" t="s">
        <v>304</v>
      </c>
      <c r="P24" s="100" t="s">
        <v>305</v>
      </c>
      <c r="Q24" s="100" t="s">
        <v>301</v>
      </c>
      <c r="R24" s="97"/>
      <c r="S24" s="97"/>
      <c r="T24" s="96" t="s">
        <v>519</v>
      </c>
      <c r="U24" s="101"/>
      <c r="V24" s="96"/>
      <c r="W24" s="111"/>
      <c r="X24" s="96"/>
      <c r="Y24" s="96"/>
      <c r="Z24" s="96"/>
      <c r="AA24" s="104"/>
      <c r="AB24" s="96"/>
      <c r="AC24" s="99"/>
      <c r="AD24" s="99"/>
      <c r="AE24" s="99"/>
      <c r="AF24" s="99"/>
      <c r="AG24" s="99"/>
      <c r="AH24" s="99"/>
      <c r="AI24" s="96"/>
      <c r="AJ24" s="96"/>
      <c r="AK24" s="107" t="s">
        <v>233</v>
      </c>
      <c r="AL24" s="107" t="s">
        <v>234</v>
      </c>
      <c r="AM24" s="119"/>
      <c r="AN24" s="119"/>
      <c r="AO24" s="98"/>
      <c r="AP24" s="109"/>
      <c r="AQ24" s="109"/>
      <c r="AR24" s="120"/>
      <c r="AS24" s="121"/>
      <c r="AT24" s="121"/>
    </row>
    <row r="25" spans="1:46" s="123" customFormat="1" ht="240">
      <c r="A25" s="142">
        <v>23</v>
      </c>
      <c r="B25" s="105"/>
      <c r="C25" s="106" t="s">
        <v>240</v>
      </c>
      <c r="D25" s="106" t="s">
        <v>1598</v>
      </c>
      <c r="E25" s="106" t="s">
        <v>306</v>
      </c>
      <c r="F25" s="106"/>
      <c r="G25" s="97"/>
      <c r="H25" s="97"/>
      <c r="I25" s="97"/>
      <c r="J25" s="97"/>
      <c r="K25" s="90" t="s">
        <v>276</v>
      </c>
      <c r="L25" s="100"/>
      <c r="M25" s="97"/>
      <c r="N25" s="90"/>
      <c r="O25" s="97" t="s">
        <v>308</v>
      </c>
      <c r="P25" s="97" t="s">
        <v>309</v>
      </c>
      <c r="Q25" s="97" t="s">
        <v>307</v>
      </c>
      <c r="R25" s="97"/>
      <c r="S25" s="97"/>
      <c r="T25" s="96" t="s">
        <v>519</v>
      </c>
      <c r="U25" s="101"/>
      <c r="V25" s="96"/>
      <c r="W25" s="111"/>
      <c r="X25" s="96"/>
      <c r="Y25" s="96"/>
      <c r="Z25" s="96"/>
      <c r="AA25" s="104"/>
      <c r="AB25" s="96"/>
      <c r="AC25" s="99"/>
      <c r="AD25" s="99"/>
      <c r="AE25" s="99"/>
      <c r="AF25" s="99"/>
      <c r="AG25" s="99"/>
      <c r="AH25" s="99"/>
      <c r="AI25" s="96"/>
      <c r="AJ25" s="96"/>
      <c r="AK25" s="107" t="s">
        <v>233</v>
      </c>
      <c r="AL25" s="107" t="s">
        <v>234</v>
      </c>
      <c r="AM25" s="119"/>
      <c r="AN25" s="119"/>
      <c r="AO25" s="98"/>
      <c r="AP25" s="109"/>
      <c r="AQ25" s="109"/>
      <c r="AR25" s="120"/>
      <c r="AS25" s="121"/>
      <c r="AT25" s="121"/>
    </row>
    <row r="26" spans="1:46" s="123" customFormat="1" ht="84">
      <c r="A26" s="142">
        <v>24</v>
      </c>
      <c r="B26" s="105"/>
      <c r="C26" s="106" t="s">
        <v>240</v>
      </c>
      <c r="D26" s="106" t="s">
        <v>1598</v>
      </c>
      <c r="E26" s="106" t="s">
        <v>306</v>
      </c>
      <c r="F26" s="106"/>
      <c r="G26" s="97"/>
      <c r="H26" s="97"/>
      <c r="I26" s="97"/>
      <c r="J26" s="97"/>
      <c r="K26" s="135" t="s">
        <v>248</v>
      </c>
      <c r="L26" s="100"/>
      <c r="M26" s="97"/>
      <c r="N26" s="135">
        <v>1</v>
      </c>
      <c r="O26" s="97" t="s">
        <v>310</v>
      </c>
      <c r="P26" s="97" t="s">
        <v>311</v>
      </c>
      <c r="Q26" s="97" t="s">
        <v>312</v>
      </c>
      <c r="R26" s="97"/>
      <c r="S26" s="97"/>
      <c r="T26" s="96" t="s">
        <v>519</v>
      </c>
      <c r="U26" s="101"/>
      <c r="V26" s="96"/>
      <c r="W26" s="111"/>
      <c r="X26" s="96"/>
      <c r="Y26" s="96" t="s">
        <v>12</v>
      </c>
      <c r="Z26" s="132" t="s">
        <v>1511</v>
      </c>
      <c r="AA26" s="134"/>
      <c r="AB26" s="132" t="s">
        <v>1512</v>
      </c>
      <c r="AC26" s="133">
        <v>13</v>
      </c>
      <c r="AD26" s="133">
        <v>0</v>
      </c>
      <c r="AE26" s="133">
        <v>0</v>
      </c>
      <c r="AF26" s="99"/>
      <c r="AG26" s="99"/>
      <c r="AH26" s="99"/>
      <c r="AI26" s="96"/>
      <c r="AJ26" s="96"/>
      <c r="AK26" s="107" t="s">
        <v>233</v>
      </c>
      <c r="AL26" s="107" t="s">
        <v>234</v>
      </c>
      <c r="AM26" s="119"/>
      <c r="AN26" s="119"/>
      <c r="AO26" s="98"/>
      <c r="AP26" s="109"/>
      <c r="AQ26" s="109"/>
      <c r="AR26" s="120"/>
      <c r="AS26" s="121"/>
    </row>
    <row r="27" spans="1:46" s="123" customFormat="1" ht="84">
      <c r="A27" s="142">
        <v>25</v>
      </c>
      <c r="B27" s="105"/>
      <c r="C27" s="106" t="s">
        <v>240</v>
      </c>
      <c r="D27" s="106" t="s">
        <v>1598</v>
      </c>
      <c r="E27" s="106" t="s">
        <v>306</v>
      </c>
      <c r="F27" s="106"/>
      <c r="G27" s="97"/>
      <c r="H27" s="97"/>
      <c r="I27" s="97"/>
      <c r="J27" s="97"/>
      <c r="K27" s="135" t="s">
        <v>248</v>
      </c>
      <c r="L27" s="100"/>
      <c r="M27" s="97"/>
      <c r="N27" s="135">
        <v>1</v>
      </c>
      <c r="O27" s="97" t="s">
        <v>313</v>
      </c>
      <c r="P27" s="97" t="s">
        <v>314</v>
      </c>
      <c r="Q27" s="97" t="s">
        <v>312</v>
      </c>
      <c r="R27" s="97"/>
      <c r="S27" s="97"/>
      <c r="T27" s="96" t="s">
        <v>519</v>
      </c>
      <c r="U27" s="101"/>
      <c r="V27" s="96"/>
      <c r="W27" s="111"/>
      <c r="X27" s="96"/>
      <c r="Y27" s="96" t="s">
        <v>12</v>
      </c>
      <c r="Z27" s="132" t="s">
        <v>1511</v>
      </c>
      <c r="AA27" s="134"/>
      <c r="AB27" s="132" t="s">
        <v>1512</v>
      </c>
      <c r="AC27" s="133">
        <v>13</v>
      </c>
      <c r="AD27" s="133">
        <v>0</v>
      </c>
      <c r="AE27" s="133">
        <v>0</v>
      </c>
      <c r="AF27" s="99"/>
      <c r="AG27" s="99"/>
      <c r="AH27" s="99"/>
      <c r="AI27" s="96"/>
      <c r="AJ27" s="96"/>
      <c r="AK27" s="107" t="s">
        <v>233</v>
      </c>
      <c r="AL27" s="107" t="s">
        <v>234</v>
      </c>
      <c r="AM27" s="119"/>
      <c r="AN27" s="119"/>
      <c r="AO27" s="98"/>
      <c r="AP27" s="109"/>
      <c r="AQ27" s="109"/>
      <c r="AR27" s="120"/>
      <c r="AS27" s="121"/>
    </row>
    <row r="28" spans="1:46" s="123" customFormat="1" ht="144">
      <c r="A28" s="142">
        <v>26</v>
      </c>
      <c r="B28" s="105"/>
      <c r="C28" s="106" t="s">
        <v>319</v>
      </c>
      <c r="D28" s="106" t="s">
        <v>319</v>
      </c>
      <c r="E28" s="106" t="s">
        <v>320</v>
      </c>
      <c r="F28" s="106"/>
      <c r="G28" s="97"/>
      <c r="H28" s="97"/>
      <c r="I28" s="97"/>
      <c r="J28" s="97"/>
      <c r="K28" s="90" t="s">
        <v>247</v>
      </c>
      <c r="L28" s="100"/>
      <c r="M28" s="97"/>
      <c r="N28" s="90"/>
      <c r="O28" s="97" t="s">
        <v>321</v>
      </c>
      <c r="P28" s="97" t="s">
        <v>322</v>
      </c>
      <c r="Q28" s="97" t="s">
        <v>323</v>
      </c>
      <c r="R28" s="97"/>
      <c r="S28" s="97"/>
      <c r="T28" s="96" t="s">
        <v>519</v>
      </c>
      <c r="U28" s="101"/>
      <c r="V28" s="96"/>
      <c r="W28" s="111"/>
      <c r="X28" s="96"/>
      <c r="Y28" s="96"/>
      <c r="Z28" s="96"/>
      <c r="AA28" s="104"/>
      <c r="AB28" s="96"/>
      <c r="AC28" s="99"/>
      <c r="AD28" s="99"/>
      <c r="AE28" s="99"/>
      <c r="AF28" s="99"/>
      <c r="AG28" s="99"/>
      <c r="AH28" s="99"/>
      <c r="AI28" s="96"/>
      <c r="AJ28" s="96"/>
      <c r="AK28" s="107" t="s">
        <v>233</v>
      </c>
      <c r="AL28" s="107" t="s">
        <v>234</v>
      </c>
      <c r="AM28" s="119"/>
      <c r="AN28" s="119"/>
      <c r="AO28" s="98"/>
      <c r="AP28" s="109"/>
      <c r="AQ28" s="109"/>
      <c r="AR28" s="120"/>
      <c r="AS28" s="121"/>
    </row>
    <row r="29" spans="1:46" s="123" customFormat="1" ht="84">
      <c r="A29" s="142">
        <v>27</v>
      </c>
      <c r="B29" s="105"/>
      <c r="C29" s="106" t="s">
        <v>324</v>
      </c>
      <c r="D29" s="106" t="s">
        <v>1516</v>
      </c>
      <c r="E29" s="106" t="s">
        <v>325</v>
      </c>
      <c r="F29" s="106"/>
      <c r="G29" s="97"/>
      <c r="H29" s="97"/>
      <c r="I29" s="97"/>
      <c r="J29" s="97"/>
      <c r="K29" s="135" t="s">
        <v>248</v>
      </c>
      <c r="L29" s="100"/>
      <c r="M29" s="97"/>
      <c r="N29" s="135">
        <v>1</v>
      </c>
      <c r="O29" s="97" t="s">
        <v>326</v>
      </c>
      <c r="P29" s="97" t="s">
        <v>327</v>
      </c>
      <c r="Q29" s="97"/>
      <c r="R29" s="97"/>
      <c r="S29" s="97"/>
      <c r="T29" s="96" t="s">
        <v>519</v>
      </c>
      <c r="U29" s="101"/>
      <c r="V29" s="96"/>
      <c r="W29" s="111"/>
      <c r="X29" s="96"/>
      <c r="Y29" s="96" t="s">
        <v>12</v>
      </c>
      <c r="Z29" s="132" t="s">
        <v>1511</v>
      </c>
      <c r="AA29" s="134"/>
      <c r="AB29" s="132" t="s">
        <v>1512</v>
      </c>
      <c r="AC29" s="133">
        <v>13</v>
      </c>
      <c r="AD29" s="133">
        <v>0</v>
      </c>
      <c r="AE29" s="133">
        <v>0</v>
      </c>
      <c r="AF29" s="99"/>
      <c r="AG29" s="99"/>
      <c r="AH29" s="99"/>
      <c r="AI29" s="96"/>
      <c r="AJ29" s="96"/>
      <c r="AK29" s="107" t="s">
        <v>233</v>
      </c>
      <c r="AL29" s="107" t="s">
        <v>234</v>
      </c>
      <c r="AM29" s="119"/>
      <c r="AN29" s="119"/>
      <c r="AO29" s="98"/>
      <c r="AP29" s="109"/>
      <c r="AQ29" s="109"/>
      <c r="AR29" s="120"/>
      <c r="AS29" s="121"/>
    </row>
    <row r="30" spans="1:46" s="123" customFormat="1" ht="96">
      <c r="A30" s="142">
        <v>28</v>
      </c>
      <c r="B30" s="105"/>
      <c r="C30" s="106" t="s">
        <v>328</v>
      </c>
      <c r="D30" s="106" t="s">
        <v>1526</v>
      </c>
      <c r="E30" s="106" t="s">
        <v>329</v>
      </c>
      <c r="F30" s="106"/>
      <c r="G30" s="97"/>
      <c r="H30" s="97"/>
      <c r="I30" s="97"/>
      <c r="J30" s="97"/>
      <c r="K30" s="90" t="s">
        <v>339</v>
      </c>
      <c r="L30" s="100"/>
      <c r="M30" s="97"/>
      <c r="N30" s="90"/>
      <c r="O30" s="97" t="s">
        <v>330</v>
      </c>
      <c r="P30" s="97" t="s">
        <v>331</v>
      </c>
      <c r="Q30" s="122" t="s">
        <v>332</v>
      </c>
      <c r="R30" s="97"/>
      <c r="S30" s="97"/>
      <c r="T30" s="96" t="s">
        <v>1646</v>
      </c>
      <c r="U30" s="101"/>
      <c r="V30" s="96"/>
      <c r="W30" s="111"/>
      <c r="X30" s="96"/>
      <c r="Y30" s="96"/>
      <c r="Z30" s="96"/>
      <c r="AA30" s="104"/>
      <c r="AB30" s="96"/>
      <c r="AC30" s="99"/>
      <c r="AD30" s="99"/>
      <c r="AE30" s="99"/>
      <c r="AF30" s="99"/>
      <c r="AG30" s="99"/>
      <c r="AH30" s="99"/>
      <c r="AI30" s="96"/>
      <c r="AJ30" s="96"/>
      <c r="AK30" s="107" t="s">
        <v>233</v>
      </c>
      <c r="AL30" s="107" t="s">
        <v>234</v>
      </c>
      <c r="AM30" s="119"/>
      <c r="AN30" s="119"/>
      <c r="AO30" s="98"/>
      <c r="AP30" s="109"/>
      <c r="AQ30" s="109"/>
      <c r="AR30" s="120"/>
      <c r="AS30" s="121"/>
    </row>
    <row r="31" spans="1:46" s="123" customFormat="1" ht="96">
      <c r="A31" s="142">
        <v>29</v>
      </c>
      <c r="B31" s="105"/>
      <c r="C31" s="106" t="s">
        <v>328</v>
      </c>
      <c r="D31" s="106" t="s">
        <v>1526</v>
      </c>
      <c r="E31" s="106" t="s">
        <v>329</v>
      </c>
      <c r="F31" s="106"/>
      <c r="G31" s="97"/>
      <c r="H31" s="97"/>
      <c r="I31" s="97"/>
      <c r="J31" s="97"/>
      <c r="K31" s="90" t="s">
        <v>339</v>
      </c>
      <c r="L31" s="100"/>
      <c r="M31" s="97"/>
      <c r="N31" s="90"/>
      <c r="O31" s="97" t="s">
        <v>333</v>
      </c>
      <c r="P31" s="97" t="s">
        <v>335</v>
      </c>
      <c r="Q31" s="122" t="s">
        <v>336</v>
      </c>
      <c r="R31" s="97"/>
      <c r="S31" s="97"/>
      <c r="T31" s="96" t="s">
        <v>1646</v>
      </c>
      <c r="U31" s="101"/>
      <c r="V31" s="96"/>
      <c r="W31" s="111"/>
      <c r="X31" s="96"/>
      <c r="Y31" s="96"/>
      <c r="Z31" s="96"/>
      <c r="AA31" s="104"/>
      <c r="AB31" s="96"/>
      <c r="AC31" s="99"/>
      <c r="AD31" s="99"/>
      <c r="AE31" s="99"/>
      <c r="AF31" s="99"/>
      <c r="AG31" s="99"/>
      <c r="AH31" s="99"/>
      <c r="AI31" s="96"/>
      <c r="AJ31" s="96"/>
      <c r="AK31" s="107" t="s">
        <v>233</v>
      </c>
      <c r="AL31" s="107" t="s">
        <v>234</v>
      </c>
      <c r="AM31" s="119"/>
      <c r="AN31" s="119"/>
      <c r="AO31" s="98"/>
      <c r="AP31" s="109"/>
      <c r="AQ31" s="109"/>
      <c r="AR31" s="120"/>
      <c r="AS31" s="121"/>
    </row>
    <row r="32" spans="1:46" s="123" customFormat="1" ht="72">
      <c r="A32" s="142">
        <v>30</v>
      </c>
      <c r="B32" s="105"/>
      <c r="C32" s="106" t="s">
        <v>328</v>
      </c>
      <c r="D32" s="106" t="s">
        <v>1526</v>
      </c>
      <c r="E32" s="106" t="s">
        <v>329</v>
      </c>
      <c r="F32" s="106"/>
      <c r="G32" s="97"/>
      <c r="H32" s="97"/>
      <c r="I32" s="97"/>
      <c r="J32" s="97"/>
      <c r="K32" s="90" t="s">
        <v>339</v>
      </c>
      <c r="L32" s="100"/>
      <c r="M32" s="97"/>
      <c r="N32" s="90"/>
      <c r="O32" s="97" t="s">
        <v>334</v>
      </c>
      <c r="P32" s="97" t="s">
        <v>337</v>
      </c>
      <c r="Q32" s="122" t="s">
        <v>338</v>
      </c>
      <c r="R32" s="97"/>
      <c r="S32" s="97"/>
      <c r="T32" s="96" t="s">
        <v>1646</v>
      </c>
      <c r="U32" s="101"/>
      <c r="V32" s="96"/>
      <c r="W32" s="111"/>
      <c r="X32" s="96"/>
      <c r="Y32" s="96"/>
      <c r="Z32" s="96"/>
      <c r="AA32" s="104"/>
      <c r="AB32" s="96"/>
      <c r="AC32" s="99"/>
      <c r="AD32" s="99"/>
      <c r="AE32" s="99"/>
      <c r="AF32" s="99"/>
      <c r="AG32" s="99"/>
      <c r="AH32" s="99"/>
      <c r="AI32" s="96"/>
      <c r="AJ32" s="96"/>
      <c r="AK32" s="107" t="s">
        <v>233</v>
      </c>
      <c r="AL32" s="107" t="s">
        <v>234</v>
      </c>
      <c r="AM32" s="119"/>
      <c r="AN32" s="119"/>
      <c r="AO32" s="98"/>
      <c r="AP32" s="109"/>
      <c r="AQ32" s="109"/>
      <c r="AR32" s="120"/>
      <c r="AS32" s="121"/>
    </row>
    <row r="33" spans="1:45" s="123" customFormat="1" ht="84">
      <c r="A33" s="142">
        <v>31</v>
      </c>
      <c r="B33" s="105" t="s">
        <v>232</v>
      </c>
      <c r="C33" s="105" t="s">
        <v>240</v>
      </c>
      <c r="D33" s="105" t="s">
        <v>1610</v>
      </c>
      <c r="E33" s="105" t="s">
        <v>340</v>
      </c>
      <c r="F33" s="105"/>
      <c r="G33" s="100"/>
      <c r="H33" s="100"/>
      <c r="I33" s="100"/>
      <c r="J33" s="100"/>
      <c r="K33" s="112" t="s">
        <v>247</v>
      </c>
      <c r="L33" s="100"/>
      <c r="M33" s="100"/>
      <c r="N33" s="112"/>
      <c r="O33" s="100" t="s">
        <v>341</v>
      </c>
      <c r="P33" s="100" t="s">
        <v>342</v>
      </c>
      <c r="Q33" s="100" t="s">
        <v>343</v>
      </c>
      <c r="R33" s="97"/>
      <c r="S33" s="97"/>
      <c r="T33" s="96" t="s">
        <v>1646</v>
      </c>
      <c r="U33" s="101"/>
      <c r="V33" s="96"/>
      <c r="W33" s="111"/>
      <c r="X33" s="96"/>
      <c r="Y33" s="96"/>
      <c r="Z33" s="96"/>
      <c r="AA33" s="104"/>
      <c r="AB33" s="96"/>
      <c r="AC33" s="99"/>
      <c r="AD33" s="99"/>
      <c r="AE33" s="99"/>
      <c r="AF33" s="99"/>
      <c r="AG33" s="99"/>
      <c r="AH33" s="99"/>
      <c r="AI33" s="96"/>
      <c r="AJ33" s="96"/>
      <c r="AK33" s="107" t="s">
        <v>351</v>
      </c>
      <c r="AL33" s="107" t="s">
        <v>352</v>
      </c>
      <c r="AM33" s="119" t="s">
        <v>350</v>
      </c>
      <c r="AN33" s="119"/>
      <c r="AO33" s="98"/>
      <c r="AP33" s="109"/>
      <c r="AQ33" s="109"/>
      <c r="AR33" s="120"/>
    </row>
    <row r="34" spans="1:45" s="123" customFormat="1" ht="144">
      <c r="A34" s="142">
        <v>32</v>
      </c>
      <c r="B34" s="105" t="s">
        <v>232</v>
      </c>
      <c r="C34" s="106" t="s">
        <v>240</v>
      </c>
      <c r="D34" s="106" t="s">
        <v>1640</v>
      </c>
      <c r="E34" s="106" t="s">
        <v>344</v>
      </c>
      <c r="F34" s="106"/>
      <c r="G34" s="97"/>
      <c r="H34" s="97"/>
      <c r="I34" s="97"/>
      <c r="J34" s="97"/>
      <c r="K34" s="90" t="s">
        <v>247</v>
      </c>
      <c r="L34" s="100"/>
      <c r="M34" s="97"/>
      <c r="N34" s="90"/>
      <c r="O34" s="97" t="s">
        <v>345</v>
      </c>
      <c r="P34" s="97" t="s">
        <v>346</v>
      </c>
      <c r="Q34" s="97" t="s">
        <v>347</v>
      </c>
      <c r="R34" s="97"/>
      <c r="S34" s="97"/>
      <c r="T34" s="96" t="s">
        <v>1646</v>
      </c>
      <c r="U34" s="101"/>
      <c r="V34" s="96"/>
      <c r="W34" s="111"/>
      <c r="X34" s="96"/>
      <c r="Y34" s="96"/>
      <c r="Z34" s="96"/>
      <c r="AA34" s="104"/>
      <c r="AB34" s="96"/>
      <c r="AC34" s="99"/>
      <c r="AD34" s="99"/>
      <c r="AE34" s="99"/>
      <c r="AF34" s="99"/>
      <c r="AG34" s="99"/>
      <c r="AH34" s="99"/>
      <c r="AI34" s="96"/>
      <c r="AJ34" s="96"/>
      <c r="AK34" s="107" t="s">
        <v>351</v>
      </c>
      <c r="AL34" s="107" t="s">
        <v>352</v>
      </c>
      <c r="AM34" s="119" t="s">
        <v>350</v>
      </c>
      <c r="AN34" s="119"/>
      <c r="AO34" s="98"/>
      <c r="AP34" s="109"/>
      <c r="AQ34" s="109"/>
      <c r="AR34" s="120"/>
    </row>
    <row r="35" spans="1:45" s="123" customFormat="1" ht="36">
      <c r="A35" s="142">
        <v>33</v>
      </c>
      <c r="B35" s="105" t="s">
        <v>232</v>
      </c>
      <c r="C35" s="106" t="s">
        <v>240</v>
      </c>
      <c r="D35" s="106" t="s">
        <v>1641</v>
      </c>
      <c r="E35" s="106" t="s">
        <v>344</v>
      </c>
      <c r="F35" s="106"/>
      <c r="G35" s="97"/>
      <c r="H35" s="97"/>
      <c r="I35" s="97"/>
      <c r="J35" s="97"/>
      <c r="K35" s="90" t="s">
        <v>247</v>
      </c>
      <c r="L35" s="100"/>
      <c r="M35" s="97"/>
      <c r="N35" s="90"/>
      <c r="O35" s="97" t="s">
        <v>348</v>
      </c>
      <c r="P35" s="97" t="s">
        <v>349</v>
      </c>
      <c r="Q35" s="97" t="s">
        <v>347</v>
      </c>
      <c r="R35" s="97"/>
      <c r="S35" s="97"/>
      <c r="T35" s="96" t="s">
        <v>1646</v>
      </c>
      <c r="U35" s="101"/>
      <c r="V35" s="96"/>
      <c r="W35" s="111"/>
      <c r="X35" s="96"/>
      <c r="Y35" s="96"/>
      <c r="Z35" s="96"/>
      <c r="AA35" s="104"/>
      <c r="AB35" s="96"/>
      <c r="AC35" s="99"/>
      <c r="AD35" s="99"/>
      <c r="AE35" s="99"/>
      <c r="AF35" s="99"/>
      <c r="AG35" s="99"/>
      <c r="AH35" s="99"/>
      <c r="AI35" s="96"/>
      <c r="AJ35" s="96"/>
      <c r="AK35" s="107" t="s">
        <v>351</v>
      </c>
      <c r="AL35" s="107" t="s">
        <v>352</v>
      </c>
      <c r="AM35" s="119" t="s">
        <v>350</v>
      </c>
      <c r="AN35" s="119"/>
      <c r="AO35" s="98"/>
      <c r="AP35" s="109"/>
      <c r="AQ35" s="109"/>
      <c r="AR35" s="120"/>
    </row>
    <row r="36" spans="1:45" s="123" customFormat="1" ht="24">
      <c r="A36" s="142">
        <v>34</v>
      </c>
      <c r="B36" s="105"/>
      <c r="C36" s="89" t="s">
        <v>353</v>
      </c>
      <c r="D36" s="106" t="s">
        <v>1483</v>
      </c>
      <c r="E36" s="106"/>
      <c r="F36" s="106"/>
      <c r="G36" s="97"/>
      <c r="H36" s="97"/>
      <c r="I36" s="97"/>
      <c r="J36" s="97"/>
      <c r="K36" s="90" t="s">
        <v>258</v>
      </c>
      <c r="L36" s="100"/>
      <c r="M36" s="97"/>
      <c r="N36" s="90"/>
      <c r="O36" s="91" t="s">
        <v>367</v>
      </c>
      <c r="P36" s="91" t="s">
        <v>368</v>
      </c>
      <c r="Q36" s="91" t="s">
        <v>369</v>
      </c>
      <c r="R36" s="97"/>
      <c r="S36" s="97"/>
      <c r="T36" s="96" t="s">
        <v>519</v>
      </c>
      <c r="U36" s="101"/>
      <c r="V36" s="96"/>
      <c r="W36" s="111"/>
      <c r="X36" s="96"/>
      <c r="Y36" s="96"/>
      <c r="Z36" s="96"/>
      <c r="AA36" s="104"/>
      <c r="AB36" s="96"/>
      <c r="AC36" s="99"/>
      <c r="AD36" s="99"/>
      <c r="AE36" s="99"/>
      <c r="AF36" s="99"/>
      <c r="AG36" s="99"/>
      <c r="AH36" s="99"/>
      <c r="AI36" s="96"/>
      <c r="AJ36" s="96"/>
      <c r="AK36" s="107" t="s">
        <v>411</v>
      </c>
      <c r="AL36" s="107" t="s">
        <v>412</v>
      </c>
      <c r="AM36" s="119"/>
      <c r="AN36" s="119"/>
      <c r="AO36" s="98"/>
      <c r="AP36" s="109"/>
      <c r="AQ36" s="109"/>
      <c r="AR36" s="120"/>
      <c r="AS36" s="121"/>
    </row>
    <row r="37" spans="1:45" s="123" customFormat="1" ht="72">
      <c r="A37" s="142">
        <v>35</v>
      </c>
      <c r="B37" s="105"/>
      <c r="C37" s="89" t="s">
        <v>354</v>
      </c>
      <c r="D37" s="106" t="s">
        <v>1489</v>
      </c>
      <c r="E37" s="106"/>
      <c r="F37" s="106"/>
      <c r="G37" s="97"/>
      <c r="H37" s="97"/>
      <c r="I37" s="97"/>
      <c r="J37" s="97"/>
      <c r="K37" s="90" t="s">
        <v>258</v>
      </c>
      <c r="L37" s="100"/>
      <c r="M37" s="97"/>
      <c r="N37" s="90"/>
      <c r="O37" s="91" t="s">
        <v>370</v>
      </c>
      <c r="P37" s="91" t="s">
        <v>371</v>
      </c>
      <c r="Q37" s="91" t="s">
        <v>372</v>
      </c>
      <c r="R37" s="97"/>
      <c r="S37" s="97"/>
      <c r="T37" s="96" t="s">
        <v>519</v>
      </c>
      <c r="U37" s="101"/>
      <c r="V37" s="96"/>
      <c r="W37" s="111"/>
      <c r="X37" s="96"/>
      <c r="Y37" s="96"/>
      <c r="Z37" s="96"/>
      <c r="AA37" s="104"/>
      <c r="AB37" s="96"/>
      <c r="AC37" s="99"/>
      <c r="AD37" s="99"/>
      <c r="AE37" s="99"/>
      <c r="AF37" s="99"/>
      <c r="AG37" s="99"/>
      <c r="AH37" s="99"/>
      <c r="AI37" s="96"/>
      <c r="AJ37" s="96"/>
      <c r="AK37" s="107" t="s">
        <v>411</v>
      </c>
      <c r="AL37" s="107" t="s">
        <v>412</v>
      </c>
      <c r="AM37" s="119"/>
      <c r="AN37" s="119"/>
      <c r="AO37" s="98"/>
      <c r="AP37" s="109"/>
      <c r="AQ37" s="109"/>
      <c r="AR37" s="120"/>
      <c r="AS37" s="121"/>
    </row>
    <row r="38" spans="1:45" s="123" customFormat="1" ht="36">
      <c r="A38" s="142">
        <v>36</v>
      </c>
      <c r="B38" s="105"/>
      <c r="C38" s="89" t="s">
        <v>355</v>
      </c>
      <c r="D38" s="106" t="s">
        <v>1491</v>
      </c>
      <c r="E38" s="106"/>
      <c r="F38" s="106"/>
      <c r="G38" s="97"/>
      <c r="H38" s="97"/>
      <c r="I38" s="97"/>
      <c r="J38" s="97"/>
      <c r="K38" s="90" t="s">
        <v>258</v>
      </c>
      <c r="L38" s="100"/>
      <c r="M38" s="97"/>
      <c r="N38" s="90"/>
      <c r="O38" s="91" t="s">
        <v>373</v>
      </c>
      <c r="P38" s="91" t="s">
        <v>374</v>
      </c>
      <c r="Q38" s="91" t="s">
        <v>375</v>
      </c>
      <c r="R38" s="97"/>
      <c r="S38" s="97"/>
      <c r="T38" s="96" t="s">
        <v>519</v>
      </c>
      <c r="U38" s="101"/>
      <c r="V38" s="96"/>
      <c r="W38" s="111"/>
      <c r="X38" s="96"/>
      <c r="Y38" s="96"/>
      <c r="Z38" s="96"/>
      <c r="AA38" s="104"/>
      <c r="AB38" s="96"/>
      <c r="AC38" s="99"/>
      <c r="AD38" s="99"/>
      <c r="AE38" s="99"/>
      <c r="AF38" s="99"/>
      <c r="AG38" s="99"/>
      <c r="AH38" s="99"/>
      <c r="AI38" s="96"/>
      <c r="AJ38" s="96"/>
      <c r="AK38" s="107" t="s">
        <v>411</v>
      </c>
      <c r="AL38" s="107" t="s">
        <v>412</v>
      </c>
      <c r="AM38" s="119"/>
      <c r="AN38" s="119"/>
      <c r="AO38" s="98"/>
      <c r="AP38" s="109"/>
      <c r="AQ38" s="109"/>
      <c r="AR38" s="120"/>
    </row>
    <row r="39" spans="1:45" s="123" customFormat="1" ht="72">
      <c r="A39" s="142">
        <v>37</v>
      </c>
      <c r="B39" s="105"/>
      <c r="C39" s="89" t="s">
        <v>356</v>
      </c>
      <c r="D39" s="106" t="s">
        <v>1530</v>
      </c>
      <c r="E39" s="106"/>
      <c r="F39" s="106"/>
      <c r="G39" s="97"/>
      <c r="H39" s="97"/>
      <c r="I39" s="97"/>
      <c r="J39" s="97"/>
      <c r="K39" s="90" t="s">
        <v>258</v>
      </c>
      <c r="L39" s="100"/>
      <c r="M39" s="97"/>
      <c r="N39" s="90"/>
      <c r="O39" s="91" t="s">
        <v>376</v>
      </c>
      <c r="P39" s="91"/>
      <c r="Q39" s="91" t="s">
        <v>377</v>
      </c>
      <c r="R39" s="97"/>
      <c r="S39" s="97"/>
      <c r="T39" s="96" t="s">
        <v>519</v>
      </c>
      <c r="U39" s="101"/>
      <c r="V39" s="96"/>
      <c r="W39" s="111"/>
      <c r="X39" s="96"/>
      <c r="Y39" s="96"/>
      <c r="Z39" s="96"/>
      <c r="AA39" s="104"/>
      <c r="AB39" s="96"/>
      <c r="AC39" s="99"/>
      <c r="AD39" s="99"/>
      <c r="AE39" s="99"/>
      <c r="AF39" s="99"/>
      <c r="AG39" s="99"/>
      <c r="AH39" s="99"/>
      <c r="AI39" s="96"/>
      <c r="AJ39" s="96"/>
      <c r="AK39" s="107" t="s">
        <v>411</v>
      </c>
      <c r="AL39" s="107" t="s">
        <v>412</v>
      </c>
      <c r="AM39" s="119"/>
      <c r="AN39" s="119"/>
      <c r="AO39" s="98"/>
      <c r="AP39" s="109"/>
      <c r="AQ39" s="109"/>
      <c r="AR39" s="120"/>
    </row>
    <row r="40" spans="1:45" s="123" customFormat="1" ht="24">
      <c r="A40" s="142">
        <v>38</v>
      </c>
      <c r="B40" s="105"/>
      <c r="C40" s="89" t="s">
        <v>355</v>
      </c>
      <c r="D40" s="106" t="s">
        <v>1528</v>
      </c>
      <c r="E40" s="106"/>
      <c r="F40" s="106"/>
      <c r="G40" s="97"/>
      <c r="H40" s="97"/>
      <c r="I40" s="97"/>
      <c r="J40" s="97"/>
      <c r="K40" s="90" t="s">
        <v>258</v>
      </c>
      <c r="L40" s="100"/>
      <c r="M40" s="97"/>
      <c r="N40" s="90"/>
      <c r="O40" s="91"/>
      <c r="P40" s="91"/>
      <c r="Q40" s="91" t="s">
        <v>378</v>
      </c>
      <c r="R40" s="97"/>
      <c r="S40" s="97"/>
      <c r="T40" s="96" t="s">
        <v>519</v>
      </c>
      <c r="U40" s="101"/>
      <c r="V40" s="96"/>
      <c r="W40" s="111"/>
      <c r="X40" s="96"/>
      <c r="Y40" s="96"/>
      <c r="Z40" s="96"/>
      <c r="AA40" s="104"/>
      <c r="AB40" s="96"/>
      <c r="AC40" s="99"/>
      <c r="AD40" s="99"/>
      <c r="AE40" s="99"/>
      <c r="AF40" s="99"/>
      <c r="AG40" s="99"/>
      <c r="AH40" s="99"/>
      <c r="AI40" s="96"/>
      <c r="AJ40" s="96"/>
      <c r="AK40" s="107" t="s">
        <v>411</v>
      </c>
      <c r="AL40" s="107" t="s">
        <v>412</v>
      </c>
      <c r="AM40" s="119"/>
      <c r="AN40" s="119"/>
      <c r="AO40" s="98"/>
      <c r="AP40" s="109"/>
      <c r="AQ40" s="109"/>
      <c r="AR40" s="120"/>
    </row>
    <row r="41" spans="1:45" s="123" customFormat="1" ht="72">
      <c r="A41" s="142">
        <v>39</v>
      </c>
      <c r="B41" s="105"/>
      <c r="C41" s="89" t="s">
        <v>357</v>
      </c>
      <c r="D41" s="106" t="s">
        <v>1536</v>
      </c>
      <c r="E41" s="106"/>
      <c r="F41" s="106"/>
      <c r="G41" s="97"/>
      <c r="H41" s="97"/>
      <c r="I41" s="97"/>
      <c r="J41" s="97"/>
      <c r="K41" s="90" t="s">
        <v>258</v>
      </c>
      <c r="L41" s="100"/>
      <c r="M41" s="97"/>
      <c r="N41" s="90"/>
      <c r="O41" s="91"/>
      <c r="P41" s="91"/>
      <c r="Q41" s="91" t="s">
        <v>379</v>
      </c>
      <c r="R41" s="97"/>
      <c r="S41" s="97"/>
      <c r="T41" s="96" t="s">
        <v>519</v>
      </c>
      <c r="U41" s="101"/>
      <c r="V41" s="96"/>
      <c r="W41" s="111"/>
      <c r="X41" s="96"/>
      <c r="Y41" s="96"/>
      <c r="Z41" s="96"/>
      <c r="AA41" s="104"/>
      <c r="AB41" s="96"/>
      <c r="AC41" s="99"/>
      <c r="AD41" s="99"/>
      <c r="AE41" s="99"/>
      <c r="AF41" s="99"/>
      <c r="AG41" s="99"/>
      <c r="AH41" s="99"/>
      <c r="AI41" s="96"/>
      <c r="AJ41" s="96"/>
      <c r="AK41" s="107" t="s">
        <v>411</v>
      </c>
      <c r="AL41" s="107" t="s">
        <v>412</v>
      </c>
      <c r="AM41" s="119"/>
      <c r="AN41" s="119"/>
      <c r="AO41" s="98"/>
      <c r="AP41" s="109"/>
      <c r="AQ41" s="109"/>
      <c r="AR41" s="120"/>
    </row>
    <row r="42" spans="1:45" s="123" customFormat="1" ht="168">
      <c r="A42" s="142">
        <v>40</v>
      </c>
      <c r="B42" s="105"/>
      <c r="C42" s="89" t="s">
        <v>357</v>
      </c>
      <c r="D42" s="106" t="s">
        <v>1536</v>
      </c>
      <c r="E42" s="106"/>
      <c r="F42" s="106"/>
      <c r="G42" s="97"/>
      <c r="H42" s="97"/>
      <c r="I42" s="97"/>
      <c r="J42" s="97"/>
      <c r="K42" s="90" t="s">
        <v>258</v>
      </c>
      <c r="L42" s="100"/>
      <c r="M42" s="97"/>
      <c r="N42" s="90"/>
      <c r="O42" s="91" t="s">
        <v>380</v>
      </c>
      <c r="P42" s="91"/>
      <c r="Q42" s="91" t="s">
        <v>381</v>
      </c>
      <c r="R42" s="97"/>
      <c r="S42" s="97"/>
      <c r="T42" s="96" t="s">
        <v>519</v>
      </c>
      <c r="U42" s="101"/>
      <c r="V42" s="96"/>
      <c r="W42" s="111"/>
      <c r="X42" s="96"/>
      <c r="Y42" s="96"/>
      <c r="Z42" s="96"/>
      <c r="AA42" s="104"/>
      <c r="AB42" s="96"/>
      <c r="AC42" s="99"/>
      <c r="AD42" s="99"/>
      <c r="AE42" s="99"/>
      <c r="AF42" s="99"/>
      <c r="AG42" s="99"/>
      <c r="AH42" s="99"/>
      <c r="AI42" s="96"/>
      <c r="AJ42" s="96"/>
      <c r="AK42" s="107" t="s">
        <v>411</v>
      </c>
      <c r="AL42" s="107" t="s">
        <v>412</v>
      </c>
      <c r="AM42" s="119"/>
      <c r="AN42" s="119"/>
      <c r="AO42" s="98"/>
      <c r="AP42" s="109"/>
      <c r="AQ42" s="109"/>
      <c r="AR42" s="120"/>
    </row>
    <row r="43" spans="1:45" s="123" customFormat="1" ht="96">
      <c r="A43" s="142">
        <v>41</v>
      </c>
      <c r="B43" s="105"/>
      <c r="C43" s="89" t="s">
        <v>357</v>
      </c>
      <c r="D43" s="106" t="s">
        <v>1497</v>
      </c>
      <c r="E43" s="106"/>
      <c r="F43" s="106"/>
      <c r="G43" s="97"/>
      <c r="H43" s="97"/>
      <c r="I43" s="97"/>
      <c r="J43" s="97"/>
      <c r="K43" s="90" t="s">
        <v>258</v>
      </c>
      <c r="L43" s="100"/>
      <c r="M43" s="97"/>
      <c r="N43" s="90"/>
      <c r="O43" s="91" t="s">
        <v>382</v>
      </c>
      <c r="P43" s="91"/>
      <c r="Q43" s="91" t="s">
        <v>383</v>
      </c>
      <c r="R43" s="97"/>
      <c r="S43" s="97"/>
      <c r="T43" s="96" t="s">
        <v>519</v>
      </c>
      <c r="U43" s="101"/>
      <c r="V43" s="96"/>
      <c r="W43" s="111"/>
      <c r="X43" s="96"/>
      <c r="Y43" s="96"/>
      <c r="Z43" s="96"/>
      <c r="AA43" s="104"/>
      <c r="AB43" s="96"/>
      <c r="AC43" s="99"/>
      <c r="AD43" s="99"/>
      <c r="AE43" s="99"/>
      <c r="AF43" s="99"/>
      <c r="AG43" s="99"/>
      <c r="AH43" s="99"/>
      <c r="AI43" s="96"/>
      <c r="AJ43" s="96"/>
      <c r="AK43" s="107" t="s">
        <v>411</v>
      </c>
      <c r="AL43" s="107" t="s">
        <v>412</v>
      </c>
      <c r="AM43" s="119"/>
      <c r="AN43" s="119"/>
      <c r="AO43" s="98"/>
      <c r="AP43" s="109"/>
      <c r="AQ43" s="109"/>
      <c r="AR43" s="120"/>
    </row>
    <row r="44" spans="1:45" s="123" customFormat="1" ht="36">
      <c r="A44" s="142">
        <v>42</v>
      </c>
      <c r="B44" s="105"/>
      <c r="C44" s="89" t="s">
        <v>358</v>
      </c>
      <c r="D44" s="106" t="s">
        <v>1575</v>
      </c>
      <c r="E44" s="106"/>
      <c r="F44" s="106"/>
      <c r="G44" s="97"/>
      <c r="H44" s="97"/>
      <c r="I44" s="97"/>
      <c r="J44" s="97"/>
      <c r="K44" s="90" t="s">
        <v>276</v>
      </c>
      <c r="L44" s="100"/>
      <c r="M44" s="97"/>
      <c r="N44" s="90"/>
      <c r="O44" s="91" t="s">
        <v>384</v>
      </c>
      <c r="P44" s="91"/>
      <c r="Q44" s="91" t="s">
        <v>385</v>
      </c>
      <c r="R44" s="97"/>
      <c r="S44" s="97"/>
      <c r="T44" s="96" t="s">
        <v>364</v>
      </c>
      <c r="U44" s="101"/>
      <c r="V44" s="96"/>
      <c r="W44" s="111"/>
      <c r="X44" s="96"/>
      <c r="Y44" s="96"/>
      <c r="Z44" s="96"/>
      <c r="AA44" s="104"/>
      <c r="AB44" s="96"/>
      <c r="AC44" s="99"/>
      <c r="AD44" s="99"/>
      <c r="AE44" s="99"/>
      <c r="AF44" s="99"/>
      <c r="AG44" s="99"/>
      <c r="AH44" s="99"/>
      <c r="AI44" s="96"/>
      <c r="AJ44" s="96"/>
      <c r="AK44" s="107" t="s">
        <v>411</v>
      </c>
      <c r="AL44" s="107" t="s">
        <v>412</v>
      </c>
      <c r="AM44" s="119"/>
      <c r="AN44" s="119"/>
      <c r="AO44" s="98"/>
      <c r="AP44" s="109"/>
      <c r="AQ44" s="109"/>
      <c r="AR44" s="120"/>
    </row>
    <row r="45" spans="1:45" s="123" customFormat="1" ht="120">
      <c r="A45" s="142">
        <v>43</v>
      </c>
      <c r="B45" s="105"/>
      <c r="C45" s="89" t="s">
        <v>359</v>
      </c>
      <c r="D45" s="106" t="s">
        <v>1588</v>
      </c>
      <c r="E45" s="106"/>
      <c r="F45" s="106"/>
      <c r="G45" s="97"/>
      <c r="H45" s="97"/>
      <c r="I45" s="97"/>
      <c r="J45" s="97"/>
      <c r="K45" s="90" t="s">
        <v>276</v>
      </c>
      <c r="L45" s="100"/>
      <c r="M45" s="97"/>
      <c r="N45" s="90"/>
      <c r="O45" s="91" t="s">
        <v>386</v>
      </c>
      <c r="P45" s="91"/>
      <c r="Q45" s="91" t="s">
        <v>387</v>
      </c>
      <c r="R45" s="97"/>
      <c r="S45" s="97"/>
      <c r="T45" s="96" t="s">
        <v>519</v>
      </c>
      <c r="U45" s="101"/>
      <c r="V45" s="96"/>
      <c r="W45" s="111"/>
      <c r="X45" s="96"/>
      <c r="Y45" s="96"/>
      <c r="Z45" s="96"/>
      <c r="AA45" s="104"/>
      <c r="AB45" s="96"/>
      <c r="AC45" s="99"/>
      <c r="AD45" s="99"/>
      <c r="AE45" s="99"/>
      <c r="AF45" s="99"/>
      <c r="AG45" s="99"/>
      <c r="AH45" s="99"/>
      <c r="AI45" s="96"/>
      <c r="AJ45" s="96"/>
      <c r="AK45" s="107" t="s">
        <v>411</v>
      </c>
      <c r="AL45" s="107" t="s">
        <v>412</v>
      </c>
      <c r="AM45" s="119"/>
      <c r="AN45" s="119"/>
      <c r="AO45" s="98"/>
      <c r="AP45" s="109"/>
      <c r="AQ45" s="109"/>
      <c r="AR45" s="120"/>
    </row>
    <row r="46" spans="1:45" s="123" customFormat="1" ht="240">
      <c r="A46" s="231">
        <v>44</v>
      </c>
      <c r="B46" s="105"/>
      <c r="C46" s="89" t="s">
        <v>360</v>
      </c>
      <c r="D46" s="106" t="s">
        <v>1543</v>
      </c>
      <c r="E46" s="106"/>
      <c r="F46" s="106"/>
      <c r="G46" s="97"/>
      <c r="H46" s="97"/>
      <c r="I46" s="97"/>
      <c r="J46" s="122"/>
      <c r="K46" s="236" t="s">
        <v>276</v>
      </c>
      <c r="L46" s="100"/>
      <c r="M46" s="97"/>
      <c r="N46" s="235">
        <v>1</v>
      </c>
      <c r="O46" s="91" t="s">
        <v>388</v>
      </c>
      <c r="P46" s="91" t="s">
        <v>389</v>
      </c>
      <c r="Q46" s="91" t="s">
        <v>390</v>
      </c>
      <c r="R46" s="97"/>
      <c r="S46" s="97"/>
      <c r="T46" s="96" t="s">
        <v>1648</v>
      </c>
      <c r="U46" s="101"/>
      <c r="V46" s="96"/>
      <c r="W46" s="111"/>
      <c r="X46" s="96"/>
      <c r="Y46" s="96" t="s">
        <v>13</v>
      </c>
      <c r="Z46" s="96" t="s">
        <v>1803</v>
      </c>
      <c r="AA46" s="104">
        <v>42761</v>
      </c>
      <c r="AB46" s="96" t="s">
        <v>1802</v>
      </c>
      <c r="AC46" s="99">
        <v>10</v>
      </c>
      <c r="AD46" s="99">
        <v>0</v>
      </c>
      <c r="AE46" s="99">
        <v>2</v>
      </c>
      <c r="AF46" s="99"/>
      <c r="AG46" s="99"/>
      <c r="AH46" s="99" t="s">
        <v>1804</v>
      </c>
      <c r="AI46" s="96"/>
      <c r="AJ46" s="96"/>
      <c r="AK46" s="107" t="s">
        <v>411</v>
      </c>
      <c r="AL46" s="107" t="s">
        <v>412</v>
      </c>
      <c r="AM46" s="119"/>
      <c r="AN46" s="119"/>
      <c r="AO46" s="98"/>
      <c r="AP46" s="109"/>
      <c r="AQ46" s="109"/>
      <c r="AR46" s="120"/>
    </row>
    <row r="47" spans="1:45" s="123" customFormat="1" ht="60">
      <c r="A47" s="142">
        <v>45</v>
      </c>
      <c r="B47" s="105"/>
      <c r="C47" s="89" t="s">
        <v>361</v>
      </c>
      <c r="D47" s="106" t="s">
        <v>1543</v>
      </c>
      <c r="E47" s="106"/>
      <c r="F47" s="106"/>
      <c r="G47" s="97"/>
      <c r="H47" s="97"/>
      <c r="I47" s="97"/>
      <c r="J47" s="122"/>
      <c r="K47" s="237" t="s">
        <v>258</v>
      </c>
      <c r="L47" s="100"/>
      <c r="M47" s="97"/>
      <c r="N47" s="90"/>
      <c r="O47" s="91" t="s">
        <v>391</v>
      </c>
      <c r="P47" s="91"/>
      <c r="Q47" s="91" t="s">
        <v>392</v>
      </c>
      <c r="R47" s="97"/>
      <c r="S47" s="97"/>
      <c r="T47" s="96" t="s">
        <v>1648</v>
      </c>
      <c r="U47" s="101"/>
      <c r="V47" s="96"/>
      <c r="W47" s="111"/>
      <c r="X47" s="96"/>
      <c r="Y47" s="96"/>
      <c r="Z47" s="96"/>
      <c r="AA47" s="104"/>
      <c r="AB47" s="96"/>
      <c r="AC47" s="99"/>
      <c r="AD47" s="99"/>
      <c r="AE47" s="99"/>
      <c r="AF47" s="99"/>
      <c r="AG47" s="99"/>
      <c r="AH47" s="99"/>
      <c r="AI47" s="96"/>
      <c r="AJ47" s="96"/>
      <c r="AK47" s="107" t="s">
        <v>411</v>
      </c>
      <c r="AL47" s="107" t="s">
        <v>412</v>
      </c>
      <c r="AM47" s="119"/>
      <c r="AN47" s="119"/>
      <c r="AO47" s="98"/>
      <c r="AP47" s="109"/>
      <c r="AQ47" s="109"/>
      <c r="AR47" s="120"/>
    </row>
    <row r="48" spans="1:45" s="123" customFormat="1" ht="48">
      <c r="A48" s="142">
        <v>46</v>
      </c>
      <c r="B48" s="105"/>
      <c r="C48" s="89" t="s">
        <v>362</v>
      </c>
      <c r="D48" s="106" t="s">
        <v>1546</v>
      </c>
      <c r="E48" s="106"/>
      <c r="F48" s="106"/>
      <c r="G48" s="97"/>
      <c r="H48" s="97"/>
      <c r="I48" s="97"/>
      <c r="J48" s="122"/>
      <c r="K48" s="90" t="s">
        <v>258</v>
      </c>
      <c r="L48" s="100"/>
      <c r="M48" s="97"/>
      <c r="N48" s="90"/>
      <c r="O48" s="91" t="s">
        <v>393</v>
      </c>
      <c r="P48" s="91" t="s">
        <v>394</v>
      </c>
      <c r="Q48" s="91" t="s">
        <v>395</v>
      </c>
      <c r="R48" s="97"/>
      <c r="S48" s="97"/>
      <c r="T48" s="96" t="s">
        <v>1646</v>
      </c>
      <c r="U48" s="101"/>
      <c r="V48" s="96"/>
      <c r="W48" s="111"/>
      <c r="X48" s="96"/>
      <c r="Y48" s="96"/>
      <c r="Z48" s="96"/>
      <c r="AA48" s="104"/>
      <c r="AB48" s="96"/>
      <c r="AC48" s="99"/>
      <c r="AD48" s="99"/>
      <c r="AE48" s="99"/>
      <c r="AF48" s="99"/>
      <c r="AG48" s="99"/>
      <c r="AH48" s="99"/>
      <c r="AI48" s="96"/>
      <c r="AJ48" s="96"/>
      <c r="AK48" s="107" t="s">
        <v>411</v>
      </c>
      <c r="AL48" s="107" t="s">
        <v>412</v>
      </c>
      <c r="AM48" s="119"/>
      <c r="AN48" s="119"/>
      <c r="AO48" s="98"/>
      <c r="AP48" s="109"/>
      <c r="AQ48" s="109"/>
      <c r="AR48" s="120"/>
    </row>
    <row r="49" spans="1:46" s="123" customFormat="1" ht="156">
      <c r="A49" s="142">
        <v>47</v>
      </c>
      <c r="B49" s="105"/>
      <c r="C49" s="89" t="s">
        <v>363</v>
      </c>
      <c r="D49" s="106" t="s">
        <v>1547</v>
      </c>
      <c r="E49" s="106"/>
      <c r="F49" s="106"/>
      <c r="G49" s="97"/>
      <c r="H49" s="97"/>
      <c r="I49" s="97"/>
      <c r="J49" s="122"/>
      <c r="K49" s="90" t="s">
        <v>258</v>
      </c>
      <c r="L49" s="100"/>
      <c r="M49" s="97"/>
      <c r="N49" s="90"/>
      <c r="O49" s="91" t="s">
        <v>396</v>
      </c>
      <c r="P49" s="91"/>
      <c r="Q49" s="91" t="s">
        <v>397</v>
      </c>
      <c r="R49" s="97"/>
      <c r="S49" s="97"/>
      <c r="T49" s="96" t="s">
        <v>1646</v>
      </c>
      <c r="U49" s="101"/>
      <c r="V49" s="96"/>
      <c r="W49" s="111"/>
      <c r="X49" s="96"/>
      <c r="Y49" s="96"/>
      <c r="Z49" s="96"/>
      <c r="AA49" s="104"/>
      <c r="AB49" s="96"/>
      <c r="AC49" s="99"/>
      <c r="AD49" s="99"/>
      <c r="AE49" s="99"/>
      <c r="AF49" s="99"/>
      <c r="AG49" s="99"/>
      <c r="AH49" s="99"/>
      <c r="AI49" s="96"/>
      <c r="AJ49" s="96"/>
      <c r="AK49" s="107" t="s">
        <v>411</v>
      </c>
      <c r="AL49" s="107" t="s">
        <v>412</v>
      </c>
      <c r="AM49" s="119"/>
      <c r="AN49" s="119"/>
      <c r="AO49" s="98"/>
      <c r="AP49" s="109"/>
      <c r="AQ49" s="109"/>
      <c r="AR49" s="120"/>
    </row>
    <row r="50" spans="1:46" s="123" customFormat="1" ht="84">
      <c r="A50" s="142">
        <v>48</v>
      </c>
      <c r="B50" s="105"/>
      <c r="C50" s="89" t="s">
        <v>363</v>
      </c>
      <c r="D50" s="106" t="s">
        <v>1547</v>
      </c>
      <c r="E50" s="106"/>
      <c r="F50" s="106"/>
      <c r="G50" s="97"/>
      <c r="H50" s="97"/>
      <c r="I50" s="97"/>
      <c r="J50" s="97"/>
      <c r="K50" s="90" t="s">
        <v>258</v>
      </c>
      <c r="L50" s="100"/>
      <c r="M50" s="97"/>
      <c r="N50" s="90"/>
      <c r="O50" s="91" t="s">
        <v>398</v>
      </c>
      <c r="P50" s="91" t="s">
        <v>399</v>
      </c>
      <c r="Q50" s="91" t="s">
        <v>400</v>
      </c>
      <c r="R50" s="97"/>
      <c r="S50" s="97"/>
      <c r="T50" s="96" t="s">
        <v>1646</v>
      </c>
      <c r="U50" s="101"/>
      <c r="V50" s="96"/>
      <c r="W50" s="111"/>
      <c r="X50" s="96"/>
      <c r="Y50" s="96"/>
      <c r="Z50" s="96"/>
      <c r="AA50" s="104"/>
      <c r="AB50" s="96"/>
      <c r="AC50" s="99"/>
      <c r="AD50" s="99"/>
      <c r="AE50" s="99"/>
      <c r="AF50" s="99"/>
      <c r="AG50" s="99"/>
      <c r="AH50" s="99"/>
      <c r="AI50" s="96"/>
      <c r="AJ50" s="96"/>
      <c r="AK50" s="107" t="s">
        <v>411</v>
      </c>
      <c r="AL50" s="107" t="s">
        <v>412</v>
      </c>
      <c r="AM50" s="119"/>
      <c r="AN50" s="119"/>
      <c r="AO50" s="98"/>
      <c r="AP50" s="109"/>
      <c r="AQ50" s="109"/>
      <c r="AR50" s="120"/>
    </row>
    <row r="51" spans="1:46" s="123" customFormat="1" ht="84">
      <c r="A51" s="142">
        <v>49</v>
      </c>
      <c r="B51" s="105"/>
      <c r="C51" s="89" t="s">
        <v>363</v>
      </c>
      <c r="D51" s="106" t="s">
        <v>1547</v>
      </c>
      <c r="E51" s="106"/>
      <c r="F51" s="106"/>
      <c r="G51" s="97"/>
      <c r="H51" s="97"/>
      <c r="I51" s="97"/>
      <c r="J51" s="97"/>
      <c r="K51" s="90" t="s">
        <v>247</v>
      </c>
      <c r="L51" s="100"/>
      <c r="M51" s="97"/>
      <c r="N51" s="90"/>
      <c r="O51" s="91" t="s">
        <v>401</v>
      </c>
      <c r="P51" s="91"/>
      <c r="Q51" s="91" t="s">
        <v>402</v>
      </c>
      <c r="R51" s="97"/>
      <c r="S51" s="97"/>
      <c r="T51" s="96" t="s">
        <v>1646</v>
      </c>
      <c r="U51" s="101"/>
      <c r="V51" s="96"/>
      <c r="W51" s="111"/>
      <c r="X51" s="96"/>
      <c r="Y51" s="96"/>
      <c r="Z51" s="96"/>
      <c r="AA51" s="104"/>
      <c r="AB51" s="96"/>
      <c r="AC51" s="99"/>
      <c r="AD51" s="99"/>
      <c r="AE51" s="99"/>
      <c r="AF51" s="99"/>
      <c r="AG51" s="99"/>
      <c r="AH51" s="99"/>
      <c r="AI51" s="96"/>
      <c r="AJ51" s="96"/>
      <c r="AK51" s="107" t="s">
        <v>411</v>
      </c>
      <c r="AL51" s="107" t="s">
        <v>412</v>
      </c>
      <c r="AM51" s="119"/>
      <c r="AN51" s="119"/>
      <c r="AO51" s="98"/>
      <c r="AP51" s="109"/>
      <c r="AQ51" s="109"/>
      <c r="AR51" s="120"/>
    </row>
    <row r="52" spans="1:46" s="123" customFormat="1" ht="84">
      <c r="A52" s="142">
        <v>50</v>
      </c>
      <c r="B52" s="105"/>
      <c r="C52" s="89" t="s">
        <v>364</v>
      </c>
      <c r="D52" s="106" t="s">
        <v>1549</v>
      </c>
      <c r="E52" s="106"/>
      <c r="F52" s="106"/>
      <c r="G52" s="97"/>
      <c r="H52" s="97"/>
      <c r="I52" s="97"/>
      <c r="J52" s="97"/>
      <c r="K52" s="90" t="s">
        <v>247</v>
      </c>
      <c r="L52" s="100"/>
      <c r="M52" s="97"/>
      <c r="N52" s="90"/>
      <c r="O52" s="91"/>
      <c r="P52" s="91"/>
      <c r="Q52" s="91" t="s">
        <v>403</v>
      </c>
      <c r="R52" s="97"/>
      <c r="S52" s="108"/>
      <c r="T52" s="96" t="s">
        <v>364</v>
      </c>
      <c r="U52" s="101"/>
      <c r="V52" s="96"/>
      <c r="W52" s="111"/>
      <c r="X52" s="96"/>
      <c r="Y52" s="96"/>
      <c r="Z52" s="96"/>
      <c r="AA52" s="104"/>
      <c r="AB52" s="96"/>
      <c r="AC52" s="99"/>
      <c r="AD52" s="99"/>
      <c r="AE52" s="99"/>
      <c r="AF52" s="99"/>
      <c r="AG52" s="99"/>
      <c r="AH52" s="99"/>
      <c r="AI52" s="96"/>
      <c r="AJ52" s="96"/>
      <c r="AK52" s="107" t="s">
        <v>411</v>
      </c>
      <c r="AL52" s="107" t="s">
        <v>412</v>
      </c>
      <c r="AM52" s="119"/>
      <c r="AN52" s="119"/>
      <c r="AO52" s="98"/>
      <c r="AP52" s="109"/>
      <c r="AQ52" s="109"/>
      <c r="AR52" s="120"/>
    </row>
    <row r="53" spans="1:46" s="123" customFormat="1" ht="84">
      <c r="A53" s="142">
        <v>51</v>
      </c>
      <c r="B53" s="105"/>
      <c r="C53" s="89" t="s">
        <v>360</v>
      </c>
      <c r="D53" s="106" t="s">
        <v>1497</v>
      </c>
      <c r="E53" s="106"/>
      <c r="F53" s="106"/>
      <c r="G53" s="97"/>
      <c r="H53" s="97"/>
      <c r="I53" s="97"/>
      <c r="J53" s="97"/>
      <c r="K53" s="90" t="s">
        <v>276</v>
      </c>
      <c r="L53" s="100"/>
      <c r="M53" s="97"/>
      <c r="N53" s="90"/>
      <c r="O53" s="91" t="s">
        <v>404</v>
      </c>
      <c r="P53" s="91"/>
      <c r="Q53" s="91" t="s">
        <v>405</v>
      </c>
      <c r="R53" s="97"/>
      <c r="S53" s="97"/>
      <c r="T53" s="96" t="s">
        <v>519</v>
      </c>
      <c r="U53" s="101"/>
      <c r="V53" s="96"/>
      <c r="W53" s="111"/>
      <c r="X53" s="96"/>
      <c r="Y53" s="96"/>
      <c r="Z53" s="96"/>
      <c r="AA53" s="104"/>
      <c r="AB53" s="96"/>
      <c r="AC53" s="99"/>
      <c r="AD53" s="99"/>
      <c r="AE53" s="99"/>
      <c r="AF53" s="99"/>
      <c r="AG53" s="99"/>
      <c r="AH53" s="99"/>
      <c r="AI53" s="96"/>
      <c r="AJ53" s="96"/>
      <c r="AK53" s="107" t="s">
        <v>411</v>
      </c>
      <c r="AL53" s="107" t="s">
        <v>412</v>
      </c>
      <c r="AM53" s="119"/>
      <c r="AN53" s="119"/>
      <c r="AO53" s="98"/>
      <c r="AP53" s="109"/>
      <c r="AQ53" s="109"/>
      <c r="AR53" s="120"/>
    </row>
    <row r="54" spans="1:46" s="123" customFormat="1" ht="84">
      <c r="A54" s="142">
        <v>52</v>
      </c>
      <c r="B54" s="105"/>
      <c r="C54" s="89" t="s">
        <v>360</v>
      </c>
      <c r="D54" s="106" t="s">
        <v>1590</v>
      </c>
      <c r="E54" s="106"/>
      <c r="F54" s="106"/>
      <c r="G54" s="97"/>
      <c r="H54" s="97"/>
      <c r="I54" s="97"/>
      <c r="J54" s="97"/>
      <c r="K54" s="90" t="s">
        <v>247</v>
      </c>
      <c r="L54" s="100"/>
      <c r="M54" s="97"/>
      <c r="N54" s="90"/>
      <c r="O54" s="91"/>
      <c r="P54" s="91"/>
      <c r="Q54" s="91" t="s">
        <v>406</v>
      </c>
      <c r="R54" s="97"/>
      <c r="S54" s="97"/>
      <c r="T54" s="96" t="s">
        <v>519</v>
      </c>
      <c r="U54" s="101"/>
      <c r="V54" s="96"/>
      <c r="W54" s="111"/>
      <c r="X54" s="96"/>
      <c r="Y54" s="96"/>
      <c r="Z54" s="96"/>
      <c r="AA54" s="104"/>
      <c r="AB54" s="96"/>
      <c r="AC54" s="99"/>
      <c r="AD54" s="99"/>
      <c r="AE54" s="99"/>
      <c r="AF54" s="99"/>
      <c r="AG54" s="99"/>
      <c r="AH54" s="99"/>
      <c r="AI54" s="96"/>
      <c r="AJ54" s="96"/>
      <c r="AK54" s="107" t="s">
        <v>411</v>
      </c>
      <c r="AL54" s="107" t="s">
        <v>412</v>
      </c>
      <c r="AM54" s="119"/>
      <c r="AN54" s="119"/>
      <c r="AO54" s="98"/>
      <c r="AP54" s="109"/>
      <c r="AQ54" s="109"/>
      <c r="AR54" s="120"/>
    </row>
    <row r="55" spans="1:46" s="123" customFormat="1" ht="84">
      <c r="A55" s="142">
        <v>53</v>
      </c>
      <c r="B55" s="105"/>
      <c r="C55" s="89" t="s">
        <v>365</v>
      </c>
      <c r="D55" s="106" t="s">
        <v>1491</v>
      </c>
      <c r="E55" s="106"/>
      <c r="F55" s="106"/>
      <c r="G55" s="97"/>
      <c r="H55" s="97"/>
      <c r="I55" s="97"/>
      <c r="J55" s="97"/>
      <c r="K55" s="90" t="s">
        <v>247</v>
      </c>
      <c r="L55" s="100"/>
      <c r="M55" s="97"/>
      <c r="N55" s="90"/>
      <c r="O55" s="91" t="s">
        <v>407</v>
      </c>
      <c r="P55" s="91"/>
      <c r="Q55" s="91" t="s">
        <v>408</v>
      </c>
      <c r="R55" s="97"/>
      <c r="S55" s="97"/>
      <c r="T55" s="96" t="s">
        <v>519</v>
      </c>
      <c r="U55" s="101"/>
      <c r="V55" s="96"/>
      <c r="W55" s="111"/>
      <c r="X55" s="96"/>
      <c r="Y55" s="96"/>
      <c r="Z55" s="96"/>
      <c r="AA55" s="104"/>
      <c r="AB55" s="96"/>
      <c r="AC55" s="99"/>
      <c r="AD55" s="99"/>
      <c r="AE55" s="99"/>
      <c r="AF55" s="99"/>
      <c r="AG55" s="99"/>
      <c r="AH55" s="99"/>
      <c r="AI55" s="96"/>
      <c r="AJ55" s="96"/>
      <c r="AK55" s="107" t="s">
        <v>411</v>
      </c>
      <c r="AL55" s="107" t="s">
        <v>412</v>
      </c>
      <c r="AM55" s="119"/>
      <c r="AN55" s="119"/>
      <c r="AO55" s="98"/>
      <c r="AP55" s="109"/>
      <c r="AQ55" s="109"/>
      <c r="AR55" s="120"/>
    </row>
    <row r="56" spans="1:46" s="123" customFormat="1" ht="108">
      <c r="A56" s="142">
        <v>54</v>
      </c>
      <c r="B56" s="105"/>
      <c r="C56" s="89" t="s">
        <v>366</v>
      </c>
      <c r="D56" s="106" t="s">
        <v>1509</v>
      </c>
      <c r="E56" s="106"/>
      <c r="F56" s="106"/>
      <c r="G56" s="97"/>
      <c r="H56" s="97"/>
      <c r="I56" s="97"/>
      <c r="J56" s="97"/>
      <c r="K56" s="90" t="s">
        <v>258</v>
      </c>
      <c r="L56" s="100"/>
      <c r="M56" s="97"/>
      <c r="N56" s="90"/>
      <c r="O56" s="91" t="s">
        <v>410</v>
      </c>
      <c r="P56" s="91"/>
      <c r="Q56" s="91" t="s">
        <v>409</v>
      </c>
      <c r="R56" s="97"/>
      <c r="S56" s="97"/>
      <c r="T56" s="96" t="s">
        <v>519</v>
      </c>
      <c r="U56" s="101"/>
      <c r="V56" s="96"/>
      <c r="W56" s="111"/>
      <c r="X56" s="96"/>
      <c r="Y56" s="96"/>
      <c r="Z56" s="96"/>
      <c r="AA56" s="104"/>
      <c r="AB56" s="96"/>
      <c r="AC56" s="99"/>
      <c r="AD56" s="99"/>
      <c r="AE56" s="99"/>
      <c r="AF56" s="99"/>
      <c r="AG56" s="99"/>
      <c r="AH56" s="99"/>
      <c r="AI56" s="96"/>
      <c r="AJ56" s="96"/>
      <c r="AK56" s="107" t="s">
        <v>411</v>
      </c>
      <c r="AL56" s="107" t="s">
        <v>412</v>
      </c>
      <c r="AM56" s="119"/>
      <c r="AN56" s="119"/>
      <c r="AO56" s="98"/>
      <c r="AP56" s="109"/>
      <c r="AQ56" s="109"/>
      <c r="AR56" s="120"/>
    </row>
    <row r="57" spans="1:46" s="123" customFormat="1" ht="168">
      <c r="A57" s="142">
        <v>55</v>
      </c>
      <c r="B57" s="105"/>
      <c r="C57" s="106" t="s">
        <v>413</v>
      </c>
      <c r="D57" s="106" t="s">
        <v>414</v>
      </c>
      <c r="E57" s="106"/>
      <c r="F57" s="106"/>
      <c r="G57" s="97"/>
      <c r="H57" s="97" t="e">
        <v>#N/A</v>
      </c>
      <c r="I57" s="97"/>
      <c r="J57" s="97"/>
      <c r="K57" s="90" t="s">
        <v>247</v>
      </c>
      <c r="L57" s="100"/>
      <c r="M57" s="97"/>
      <c r="N57" s="90"/>
      <c r="O57" s="97"/>
      <c r="P57" s="97"/>
      <c r="Q57" s="97" t="s">
        <v>415</v>
      </c>
      <c r="R57" s="97"/>
      <c r="S57" s="97"/>
      <c r="T57" s="96" t="s">
        <v>1646</v>
      </c>
      <c r="U57" s="101"/>
      <c r="V57" s="96"/>
      <c r="W57" s="111"/>
      <c r="X57" s="96"/>
      <c r="Y57" s="96"/>
      <c r="Z57" s="96"/>
      <c r="AA57" s="104"/>
      <c r="AB57" s="96"/>
      <c r="AC57" s="99"/>
      <c r="AD57" s="99"/>
      <c r="AE57" s="99"/>
      <c r="AF57" s="99"/>
      <c r="AG57" s="99"/>
      <c r="AH57" s="99"/>
      <c r="AI57" s="96"/>
      <c r="AJ57" s="96"/>
      <c r="AK57" s="107" t="s">
        <v>425</v>
      </c>
      <c r="AL57" s="107" t="s">
        <v>426</v>
      </c>
      <c r="AM57" s="119"/>
      <c r="AN57" s="119"/>
      <c r="AO57" s="98"/>
      <c r="AP57" s="109"/>
      <c r="AQ57" s="109"/>
      <c r="AR57" s="120"/>
    </row>
    <row r="58" spans="1:46" s="123" customFormat="1" ht="48">
      <c r="A58" s="142">
        <v>56</v>
      </c>
      <c r="B58" s="105"/>
      <c r="C58" s="106" t="s">
        <v>413</v>
      </c>
      <c r="D58" s="106" t="s">
        <v>416</v>
      </c>
      <c r="E58" s="106"/>
      <c r="F58" s="106"/>
      <c r="G58" s="97"/>
      <c r="H58" s="97"/>
      <c r="I58" s="97"/>
      <c r="J58" s="97"/>
      <c r="K58" s="237" t="s">
        <v>247</v>
      </c>
      <c r="L58" s="100"/>
      <c r="M58" s="97"/>
      <c r="N58" s="90"/>
      <c r="O58" s="97"/>
      <c r="P58" s="97"/>
      <c r="Q58" s="97" t="s">
        <v>417</v>
      </c>
      <c r="R58" s="97"/>
      <c r="S58" s="97"/>
      <c r="T58" s="96" t="s">
        <v>1648</v>
      </c>
      <c r="U58" s="101"/>
      <c r="V58" s="96"/>
      <c r="W58" s="111"/>
      <c r="X58" s="96"/>
      <c r="Y58" s="96"/>
      <c r="Z58" s="96"/>
      <c r="AA58" s="104"/>
      <c r="AB58" s="96"/>
      <c r="AC58" s="99"/>
      <c r="AD58" s="99"/>
      <c r="AE58" s="99"/>
      <c r="AF58" s="99"/>
      <c r="AG58" s="99"/>
      <c r="AH58" s="99"/>
      <c r="AI58" s="96"/>
      <c r="AJ58" s="96"/>
      <c r="AK58" s="107" t="s">
        <v>425</v>
      </c>
      <c r="AL58" s="107" t="s">
        <v>426</v>
      </c>
      <c r="AM58" s="119"/>
      <c r="AN58" s="119"/>
      <c r="AO58" s="98"/>
      <c r="AP58" s="109"/>
      <c r="AQ58" s="109"/>
      <c r="AR58" s="120"/>
    </row>
    <row r="59" spans="1:46" s="123" customFormat="1" ht="84">
      <c r="A59" s="142">
        <v>57</v>
      </c>
      <c r="B59" s="105"/>
      <c r="C59" s="106" t="s">
        <v>413</v>
      </c>
      <c r="D59" s="106" t="s">
        <v>416</v>
      </c>
      <c r="E59" s="106"/>
      <c r="F59" s="106"/>
      <c r="G59" s="97"/>
      <c r="H59" s="97"/>
      <c r="I59" s="97"/>
      <c r="J59" s="97"/>
      <c r="K59" s="90" t="s">
        <v>247</v>
      </c>
      <c r="L59" s="100"/>
      <c r="M59" s="97"/>
      <c r="N59" s="90"/>
      <c r="O59" s="97"/>
      <c r="P59" s="97"/>
      <c r="Q59" s="97" t="s">
        <v>418</v>
      </c>
      <c r="R59" s="97"/>
      <c r="S59" s="97"/>
      <c r="T59" s="96" t="s">
        <v>1648</v>
      </c>
      <c r="U59" s="101"/>
      <c r="V59" s="96"/>
      <c r="W59" s="111"/>
      <c r="X59" s="96"/>
      <c r="Y59" s="96"/>
      <c r="Z59" s="96"/>
      <c r="AA59" s="104"/>
      <c r="AB59" s="96"/>
      <c r="AC59" s="99"/>
      <c r="AD59" s="99"/>
      <c r="AE59" s="99"/>
      <c r="AF59" s="99"/>
      <c r="AG59" s="99"/>
      <c r="AH59" s="99"/>
      <c r="AI59" s="96"/>
      <c r="AJ59" s="96"/>
      <c r="AK59" s="107" t="s">
        <v>425</v>
      </c>
      <c r="AL59" s="107" t="s">
        <v>426</v>
      </c>
      <c r="AM59" s="119"/>
      <c r="AN59" s="119"/>
      <c r="AO59" s="98"/>
      <c r="AP59" s="109"/>
      <c r="AQ59" s="109"/>
      <c r="AR59" s="120"/>
    </row>
    <row r="60" spans="1:46" s="123" customFormat="1" ht="96">
      <c r="A60" s="142">
        <v>58</v>
      </c>
      <c r="B60" s="105"/>
      <c r="C60" s="106" t="s">
        <v>413</v>
      </c>
      <c r="D60" s="106" t="s">
        <v>416</v>
      </c>
      <c r="E60" s="106"/>
      <c r="F60" s="106"/>
      <c r="G60" s="97"/>
      <c r="H60" s="97"/>
      <c r="I60" s="97"/>
      <c r="J60" s="97"/>
      <c r="K60" s="237" t="s">
        <v>247</v>
      </c>
      <c r="L60" s="100"/>
      <c r="M60" s="97"/>
      <c r="N60" s="237"/>
      <c r="O60" s="97"/>
      <c r="P60" s="97"/>
      <c r="Q60" s="97" t="s">
        <v>419</v>
      </c>
      <c r="R60" s="97"/>
      <c r="S60" s="97"/>
      <c r="T60" s="96" t="s">
        <v>1648</v>
      </c>
      <c r="U60" s="101"/>
      <c r="V60" s="96"/>
      <c r="W60" s="111"/>
      <c r="X60" s="96"/>
      <c r="Y60" s="96"/>
      <c r="Z60" s="96"/>
      <c r="AA60" s="104"/>
      <c r="AB60" s="96"/>
      <c r="AC60" s="99"/>
      <c r="AD60" s="99"/>
      <c r="AE60" s="99"/>
      <c r="AF60" s="99"/>
      <c r="AG60" s="99"/>
      <c r="AH60" s="99"/>
      <c r="AI60" s="96"/>
      <c r="AJ60" s="96"/>
      <c r="AK60" s="107" t="s">
        <v>425</v>
      </c>
      <c r="AL60" s="107" t="s">
        <v>426</v>
      </c>
      <c r="AM60" s="126"/>
      <c r="AN60" s="126"/>
      <c r="AO60" s="98"/>
      <c r="AP60" s="109"/>
      <c r="AQ60" s="109"/>
      <c r="AR60" s="120"/>
      <c r="AS60" s="114"/>
      <c r="AT60" s="114"/>
    </row>
    <row r="61" spans="1:46" s="123" customFormat="1" ht="72">
      <c r="A61" s="142">
        <v>59</v>
      </c>
      <c r="B61" s="105"/>
      <c r="C61" s="106" t="s">
        <v>420</v>
      </c>
      <c r="D61" s="106" t="s">
        <v>420</v>
      </c>
      <c r="E61" s="106"/>
      <c r="F61" s="106"/>
      <c r="G61" s="97"/>
      <c r="H61" s="97"/>
      <c r="I61" s="97"/>
      <c r="J61" s="97"/>
      <c r="K61" s="90" t="s">
        <v>247</v>
      </c>
      <c r="L61" s="100"/>
      <c r="M61" s="97"/>
      <c r="N61" s="90"/>
      <c r="O61" s="97"/>
      <c r="P61" s="97"/>
      <c r="Q61" s="97" t="s">
        <v>421</v>
      </c>
      <c r="R61" s="97"/>
      <c r="S61" s="97"/>
      <c r="T61" s="96" t="s">
        <v>519</v>
      </c>
      <c r="U61" s="101"/>
      <c r="V61" s="96"/>
      <c r="W61" s="111"/>
      <c r="X61" s="96"/>
      <c r="Y61" s="96"/>
      <c r="Z61" s="96"/>
      <c r="AA61" s="104"/>
      <c r="AB61" s="96"/>
      <c r="AC61" s="99"/>
      <c r="AD61" s="99"/>
      <c r="AE61" s="99"/>
      <c r="AF61" s="99"/>
      <c r="AG61" s="99"/>
      <c r="AH61" s="99"/>
      <c r="AI61" s="96"/>
      <c r="AJ61" s="96"/>
      <c r="AK61" s="107" t="s">
        <v>425</v>
      </c>
      <c r="AL61" s="107" t="s">
        <v>426</v>
      </c>
      <c r="AM61" s="119"/>
      <c r="AN61" s="119"/>
      <c r="AO61" s="98"/>
      <c r="AP61" s="109"/>
      <c r="AQ61" s="109"/>
      <c r="AR61" s="120"/>
    </row>
    <row r="62" spans="1:46" s="123" customFormat="1" ht="225.75" customHeight="1">
      <c r="A62" s="142">
        <v>60</v>
      </c>
      <c r="B62" s="105"/>
      <c r="C62" s="106" t="s">
        <v>239</v>
      </c>
      <c r="D62" s="106" t="s">
        <v>1551</v>
      </c>
      <c r="E62" s="106"/>
      <c r="F62" s="106"/>
      <c r="G62" s="97"/>
      <c r="H62" s="97"/>
      <c r="I62" s="97"/>
      <c r="J62" s="97"/>
      <c r="K62" s="90" t="s">
        <v>276</v>
      </c>
      <c r="L62" s="100"/>
      <c r="M62" s="97"/>
      <c r="N62" s="90"/>
      <c r="O62" s="97"/>
      <c r="P62" s="97"/>
      <c r="Q62" s="97" t="s">
        <v>422</v>
      </c>
      <c r="R62" s="97"/>
      <c r="S62" s="97"/>
      <c r="T62" s="96" t="s">
        <v>364</v>
      </c>
      <c r="U62" s="101"/>
      <c r="V62" s="96"/>
      <c r="W62" s="111"/>
      <c r="X62" s="96"/>
      <c r="Y62" s="96"/>
      <c r="Z62" s="96"/>
      <c r="AA62" s="104"/>
      <c r="AB62" s="96"/>
      <c r="AC62" s="99"/>
      <c r="AD62" s="99"/>
      <c r="AE62" s="99"/>
      <c r="AF62" s="99"/>
      <c r="AG62" s="99"/>
      <c r="AH62" s="99"/>
      <c r="AI62" s="96"/>
      <c r="AJ62" s="96"/>
      <c r="AK62" s="107" t="s">
        <v>425</v>
      </c>
      <c r="AL62" s="107" t="s">
        <v>426</v>
      </c>
      <c r="AM62" s="119"/>
      <c r="AN62" s="119"/>
      <c r="AO62" s="98"/>
      <c r="AP62" s="109"/>
      <c r="AQ62" s="109"/>
      <c r="AR62" s="120"/>
    </row>
    <row r="63" spans="1:46" s="123" customFormat="1" ht="84">
      <c r="A63" s="142">
        <v>61</v>
      </c>
      <c r="B63" s="105"/>
      <c r="C63" s="106" t="s">
        <v>423</v>
      </c>
      <c r="D63" s="106" t="s">
        <v>423</v>
      </c>
      <c r="E63" s="106"/>
      <c r="F63" s="106"/>
      <c r="G63" s="97"/>
      <c r="H63" s="97"/>
      <c r="I63" s="97"/>
      <c r="J63" s="97"/>
      <c r="K63" s="90" t="s">
        <v>276</v>
      </c>
      <c r="L63" s="100"/>
      <c r="M63" s="97"/>
      <c r="N63" s="90"/>
      <c r="O63" s="97"/>
      <c r="P63" s="97"/>
      <c r="Q63" s="97" t="s">
        <v>424</v>
      </c>
      <c r="R63" s="97"/>
      <c r="S63" s="97"/>
      <c r="T63" s="96" t="s">
        <v>1646</v>
      </c>
      <c r="U63" s="101"/>
      <c r="V63" s="96"/>
      <c r="W63" s="111"/>
      <c r="X63" s="96"/>
      <c r="Y63" s="96"/>
      <c r="Z63" s="96"/>
      <c r="AA63" s="104"/>
      <c r="AB63" s="96"/>
      <c r="AC63" s="99"/>
      <c r="AD63" s="99"/>
      <c r="AE63" s="99"/>
      <c r="AF63" s="99"/>
      <c r="AG63" s="99"/>
      <c r="AH63" s="99"/>
      <c r="AI63" s="96"/>
      <c r="AJ63" s="96"/>
      <c r="AK63" s="107" t="s">
        <v>425</v>
      </c>
      <c r="AL63" s="107" t="s">
        <v>426</v>
      </c>
      <c r="AM63" s="119"/>
      <c r="AN63" s="119"/>
      <c r="AO63" s="98"/>
      <c r="AP63" s="109"/>
      <c r="AQ63" s="109"/>
      <c r="AR63" s="120"/>
    </row>
    <row r="64" spans="1:46" s="123" customFormat="1" ht="84">
      <c r="A64" s="142">
        <v>62</v>
      </c>
      <c r="B64" s="105"/>
      <c r="C64" s="106" t="s">
        <v>235</v>
      </c>
      <c r="D64" s="106" t="s">
        <v>1529</v>
      </c>
      <c r="E64" s="106" t="s">
        <v>236</v>
      </c>
      <c r="F64" s="106" t="s">
        <v>427</v>
      </c>
      <c r="G64" s="100"/>
      <c r="H64" s="100"/>
      <c r="I64" s="100"/>
      <c r="J64" s="100"/>
      <c r="K64" s="112" t="s">
        <v>339</v>
      </c>
      <c r="L64" s="100"/>
      <c r="M64" s="100"/>
      <c r="N64" s="112"/>
      <c r="O64" s="100" t="s">
        <v>428</v>
      </c>
      <c r="P64" s="100" t="s">
        <v>429</v>
      </c>
      <c r="Q64" s="100"/>
      <c r="R64" s="97"/>
      <c r="S64" s="97"/>
      <c r="T64" s="96" t="s">
        <v>519</v>
      </c>
      <c r="U64" s="101"/>
      <c r="V64" s="96"/>
      <c r="W64" s="111"/>
      <c r="X64" s="96"/>
      <c r="Y64" s="96"/>
      <c r="Z64" s="96"/>
      <c r="AA64" s="104"/>
      <c r="AB64" s="96"/>
      <c r="AC64" s="99"/>
      <c r="AD64" s="99"/>
      <c r="AE64" s="99"/>
      <c r="AF64" s="99"/>
      <c r="AG64" s="99"/>
      <c r="AH64" s="99"/>
      <c r="AI64" s="96"/>
      <c r="AJ64" s="96"/>
      <c r="AK64" s="107" t="s">
        <v>515</v>
      </c>
      <c r="AL64" s="107" t="s">
        <v>516</v>
      </c>
      <c r="AM64" s="119" t="s">
        <v>517</v>
      </c>
      <c r="AN64" s="119"/>
      <c r="AO64" s="98"/>
      <c r="AP64" s="109"/>
      <c r="AQ64" s="109"/>
      <c r="AR64" s="120"/>
    </row>
    <row r="65" spans="1:46" s="123" customFormat="1" ht="84">
      <c r="A65" s="142">
        <v>63</v>
      </c>
      <c r="B65" s="105"/>
      <c r="C65" s="106" t="s">
        <v>238</v>
      </c>
      <c r="D65" s="106" t="s">
        <v>1547</v>
      </c>
      <c r="E65" s="106" t="s">
        <v>254</v>
      </c>
      <c r="F65" s="106" t="s">
        <v>427</v>
      </c>
      <c r="G65" s="97"/>
      <c r="H65" s="97"/>
      <c r="I65" s="97"/>
      <c r="J65" s="97"/>
      <c r="K65" s="135" t="s">
        <v>248</v>
      </c>
      <c r="L65" s="100"/>
      <c r="M65" s="97"/>
      <c r="N65" s="135">
        <v>1</v>
      </c>
      <c r="O65" s="97" t="s">
        <v>430</v>
      </c>
      <c r="P65" s="97" t="s">
        <v>431</v>
      </c>
      <c r="Q65" s="97" t="s">
        <v>432</v>
      </c>
      <c r="R65" s="97"/>
      <c r="S65" s="97"/>
      <c r="T65" s="96" t="s">
        <v>1646</v>
      </c>
      <c r="U65" s="101"/>
      <c r="V65" s="96"/>
      <c r="W65" s="111"/>
      <c r="X65" s="96"/>
      <c r="Y65" s="96" t="s">
        <v>12</v>
      </c>
      <c r="Z65" s="132" t="s">
        <v>1511</v>
      </c>
      <c r="AA65" s="134"/>
      <c r="AB65" s="132" t="s">
        <v>1512</v>
      </c>
      <c r="AC65" s="133">
        <v>13</v>
      </c>
      <c r="AD65" s="133">
        <v>0</v>
      </c>
      <c r="AE65" s="133">
        <v>0</v>
      </c>
      <c r="AF65" s="99"/>
      <c r="AG65" s="99"/>
      <c r="AH65" s="99"/>
      <c r="AI65" s="96"/>
      <c r="AJ65" s="96"/>
      <c r="AK65" s="107" t="s">
        <v>515</v>
      </c>
      <c r="AL65" s="107" t="s">
        <v>516</v>
      </c>
      <c r="AM65" s="119" t="s">
        <v>517</v>
      </c>
      <c r="AN65" s="119"/>
      <c r="AO65" s="98"/>
      <c r="AP65" s="109"/>
      <c r="AQ65" s="109"/>
      <c r="AR65" s="120"/>
    </row>
    <row r="66" spans="1:46" s="123" customFormat="1" ht="84">
      <c r="A66" s="142">
        <v>64</v>
      </c>
      <c r="B66" s="105"/>
      <c r="C66" s="106" t="s">
        <v>238</v>
      </c>
      <c r="D66" s="106" t="s">
        <v>1547</v>
      </c>
      <c r="E66" s="106" t="s">
        <v>254</v>
      </c>
      <c r="F66" s="106" t="s">
        <v>433</v>
      </c>
      <c r="G66" s="97"/>
      <c r="H66" s="97"/>
      <c r="I66" s="97"/>
      <c r="J66" s="97"/>
      <c r="K66" s="135" t="s">
        <v>248</v>
      </c>
      <c r="L66" s="100"/>
      <c r="M66" s="97"/>
      <c r="N66" s="135">
        <v>1</v>
      </c>
      <c r="O66" s="97" t="s">
        <v>434</v>
      </c>
      <c r="P66" s="97" t="s">
        <v>435</v>
      </c>
      <c r="Q66" s="97"/>
      <c r="R66" s="97"/>
      <c r="S66" s="97"/>
      <c r="T66" s="96" t="s">
        <v>1646</v>
      </c>
      <c r="U66" s="101"/>
      <c r="V66" s="96"/>
      <c r="W66" s="111"/>
      <c r="X66" s="96"/>
      <c r="Y66" s="96" t="s">
        <v>12</v>
      </c>
      <c r="Z66" s="132" t="s">
        <v>1511</v>
      </c>
      <c r="AA66" s="134"/>
      <c r="AB66" s="132" t="s">
        <v>1512</v>
      </c>
      <c r="AC66" s="133">
        <v>13</v>
      </c>
      <c r="AD66" s="133">
        <v>0</v>
      </c>
      <c r="AE66" s="133">
        <v>0</v>
      </c>
      <c r="AF66" s="99"/>
      <c r="AG66" s="99"/>
      <c r="AH66" s="99"/>
      <c r="AI66" s="96"/>
      <c r="AJ66" s="96"/>
      <c r="AK66" s="107" t="s">
        <v>515</v>
      </c>
      <c r="AL66" s="107" t="s">
        <v>516</v>
      </c>
      <c r="AM66" s="119" t="s">
        <v>517</v>
      </c>
      <c r="AN66" s="119"/>
      <c r="AO66" s="98"/>
      <c r="AP66" s="109"/>
      <c r="AQ66" s="109"/>
      <c r="AR66" s="120"/>
    </row>
    <row r="67" spans="1:46" s="123" customFormat="1" ht="84">
      <c r="A67" s="142">
        <v>65</v>
      </c>
      <c r="B67" s="105"/>
      <c r="C67" s="106" t="s">
        <v>239</v>
      </c>
      <c r="D67" s="106" t="s">
        <v>1554</v>
      </c>
      <c r="E67" s="106" t="s">
        <v>263</v>
      </c>
      <c r="F67" s="106" t="s">
        <v>436</v>
      </c>
      <c r="G67" s="97"/>
      <c r="H67" s="97"/>
      <c r="I67" s="97"/>
      <c r="J67" s="97"/>
      <c r="K67" s="135" t="s">
        <v>248</v>
      </c>
      <c r="L67" s="100"/>
      <c r="M67" s="97"/>
      <c r="N67" s="135">
        <v>1</v>
      </c>
      <c r="O67" s="97" t="s">
        <v>437</v>
      </c>
      <c r="P67" s="97" t="s">
        <v>438</v>
      </c>
      <c r="Q67" s="97" t="s">
        <v>439</v>
      </c>
      <c r="R67" s="97"/>
      <c r="S67" s="97"/>
      <c r="T67" s="96" t="s">
        <v>364</v>
      </c>
      <c r="U67" s="101"/>
      <c r="V67" s="96"/>
      <c r="W67" s="111"/>
      <c r="X67" s="96"/>
      <c r="Y67" s="96" t="s">
        <v>12</v>
      </c>
      <c r="Z67" s="132" t="s">
        <v>1511</v>
      </c>
      <c r="AA67" s="134"/>
      <c r="AB67" s="132" t="s">
        <v>1512</v>
      </c>
      <c r="AC67" s="133">
        <v>13</v>
      </c>
      <c r="AD67" s="133">
        <v>0</v>
      </c>
      <c r="AE67" s="133">
        <v>0</v>
      </c>
      <c r="AF67" s="99"/>
      <c r="AG67" s="99"/>
      <c r="AH67" s="99"/>
      <c r="AI67" s="96"/>
      <c r="AJ67" s="96"/>
      <c r="AK67" s="107" t="s">
        <v>515</v>
      </c>
      <c r="AL67" s="107" t="s">
        <v>516</v>
      </c>
      <c r="AM67" s="119" t="s">
        <v>517</v>
      </c>
      <c r="AN67" s="119"/>
      <c r="AO67" s="98"/>
      <c r="AP67" s="109"/>
      <c r="AQ67" s="109"/>
      <c r="AR67" s="120"/>
    </row>
    <row r="68" spans="1:46" s="123" customFormat="1" ht="84">
      <c r="A68" s="142">
        <v>66</v>
      </c>
      <c r="B68" s="105"/>
      <c r="C68" s="106" t="s">
        <v>239</v>
      </c>
      <c r="D68" s="106" t="s">
        <v>1570</v>
      </c>
      <c r="E68" s="106" t="s">
        <v>440</v>
      </c>
      <c r="F68" s="106" t="s">
        <v>441</v>
      </c>
      <c r="G68" s="97"/>
      <c r="H68" s="97"/>
      <c r="I68" s="97"/>
      <c r="J68" s="97"/>
      <c r="K68" s="135" t="s">
        <v>248</v>
      </c>
      <c r="L68" s="100"/>
      <c r="M68" s="97"/>
      <c r="N68" s="135">
        <v>1</v>
      </c>
      <c r="O68" s="97" t="s">
        <v>442</v>
      </c>
      <c r="P68" s="97" t="s">
        <v>443</v>
      </c>
      <c r="Q68" s="97" t="s">
        <v>444</v>
      </c>
      <c r="R68" s="97"/>
      <c r="S68" s="97"/>
      <c r="T68" s="96" t="s">
        <v>364</v>
      </c>
      <c r="U68" s="101"/>
      <c r="V68" s="96"/>
      <c r="W68" s="111"/>
      <c r="X68" s="96"/>
      <c r="Y68" s="96" t="s">
        <v>12</v>
      </c>
      <c r="Z68" s="132" t="s">
        <v>1511</v>
      </c>
      <c r="AA68" s="134"/>
      <c r="AB68" s="132" t="s">
        <v>1512</v>
      </c>
      <c r="AC68" s="133">
        <v>13</v>
      </c>
      <c r="AD68" s="133">
        <v>0</v>
      </c>
      <c r="AE68" s="133">
        <v>0</v>
      </c>
      <c r="AF68" s="99"/>
      <c r="AG68" s="99"/>
      <c r="AH68" s="99"/>
      <c r="AI68" s="96"/>
      <c r="AJ68" s="96"/>
      <c r="AK68" s="107" t="s">
        <v>515</v>
      </c>
      <c r="AL68" s="107" t="s">
        <v>516</v>
      </c>
      <c r="AM68" s="119" t="s">
        <v>517</v>
      </c>
      <c r="AN68" s="119"/>
      <c r="AO68" s="98"/>
      <c r="AP68" s="109"/>
      <c r="AQ68" s="109"/>
      <c r="AR68" s="120"/>
    </row>
    <row r="69" spans="1:46" s="123" customFormat="1" ht="84">
      <c r="A69" s="142">
        <v>67</v>
      </c>
      <c r="B69" s="105"/>
      <c r="C69" s="106" t="s">
        <v>239</v>
      </c>
      <c r="D69" s="106" t="s">
        <v>1570</v>
      </c>
      <c r="E69" s="106" t="s">
        <v>445</v>
      </c>
      <c r="F69" s="106" t="s">
        <v>441</v>
      </c>
      <c r="G69" s="97"/>
      <c r="H69" s="97"/>
      <c r="I69" s="97"/>
      <c r="J69" s="97"/>
      <c r="K69" s="135" t="s">
        <v>248</v>
      </c>
      <c r="L69" s="100"/>
      <c r="M69" s="97"/>
      <c r="N69" s="135">
        <v>1</v>
      </c>
      <c r="O69" s="97" t="s">
        <v>446</v>
      </c>
      <c r="P69" s="97" t="s">
        <v>447</v>
      </c>
      <c r="Q69" s="97" t="s">
        <v>448</v>
      </c>
      <c r="R69" s="97"/>
      <c r="S69" s="97"/>
      <c r="T69" s="96" t="s">
        <v>364</v>
      </c>
      <c r="U69" s="101"/>
      <c r="V69" s="96"/>
      <c r="W69" s="111"/>
      <c r="X69" s="96"/>
      <c r="Y69" s="96" t="s">
        <v>12</v>
      </c>
      <c r="Z69" s="132" t="s">
        <v>1511</v>
      </c>
      <c r="AA69" s="134"/>
      <c r="AB69" s="132" t="s">
        <v>1512</v>
      </c>
      <c r="AC69" s="133">
        <v>13</v>
      </c>
      <c r="AD69" s="133">
        <v>0</v>
      </c>
      <c r="AE69" s="133">
        <v>0</v>
      </c>
      <c r="AF69" s="99"/>
      <c r="AG69" s="99"/>
      <c r="AH69" s="99"/>
      <c r="AI69" s="96"/>
      <c r="AJ69" s="96"/>
      <c r="AK69" s="107" t="s">
        <v>515</v>
      </c>
      <c r="AL69" s="107" t="s">
        <v>516</v>
      </c>
      <c r="AM69" s="119" t="s">
        <v>517</v>
      </c>
      <c r="AN69" s="119"/>
      <c r="AO69" s="98"/>
      <c r="AP69" s="109"/>
      <c r="AQ69" s="109"/>
      <c r="AR69" s="120"/>
    </row>
    <row r="70" spans="1:46" s="123" customFormat="1" ht="96">
      <c r="A70" s="142">
        <v>68</v>
      </c>
      <c r="B70" s="105"/>
      <c r="C70" s="106" t="s">
        <v>239</v>
      </c>
      <c r="D70" s="106" t="s">
        <v>1571</v>
      </c>
      <c r="E70" s="106" t="s">
        <v>445</v>
      </c>
      <c r="F70" s="106" t="s">
        <v>436</v>
      </c>
      <c r="G70" s="97"/>
      <c r="H70" s="97"/>
      <c r="I70" s="97"/>
      <c r="J70" s="97"/>
      <c r="K70" s="90" t="s">
        <v>276</v>
      </c>
      <c r="L70" s="100"/>
      <c r="M70" s="97"/>
      <c r="N70" s="90"/>
      <c r="O70" s="97" t="s">
        <v>449</v>
      </c>
      <c r="P70" s="97" t="s">
        <v>450</v>
      </c>
      <c r="Q70" s="97" t="s">
        <v>451</v>
      </c>
      <c r="R70" s="97"/>
      <c r="S70" s="97"/>
      <c r="T70" s="96" t="s">
        <v>364</v>
      </c>
      <c r="U70" s="101"/>
      <c r="V70" s="96"/>
      <c r="W70" s="111"/>
      <c r="X70" s="96"/>
      <c r="Y70" s="96"/>
      <c r="Z70" s="96"/>
      <c r="AA70" s="104"/>
      <c r="AB70" s="96"/>
      <c r="AC70" s="99"/>
      <c r="AD70" s="99"/>
      <c r="AE70" s="99"/>
      <c r="AF70" s="99"/>
      <c r="AG70" s="99"/>
      <c r="AH70" s="99"/>
      <c r="AI70" s="96"/>
      <c r="AJ70" s="96"/>
      <c r="AK70" s="107" t="s">
        <v>515</v>
      </c>
      <c r="AL70" s="107" t="s">
        <v>516</v>
      </c>
      <c r="AM70" s="119" t="s">
        <v>517</v>
      </c>
      <c r="AN70" s="119"/>
      <c r="AO70" s="98"/>
      <c r="AP70" s="109"/>
      <c r="AQ70" s="109"/>
      <c r="AR70" s="120"/>
    </row>
    <row r="71" spans="1:46" s="123" customFormat="1" ht="84">
      <c r="A71" s="142">
        <v>69</v>
      </c>
      <c r="B71" s="105"/>
      <c r="C71" s="106" t="s">
        <v>239</v>
      </c>
      <c r="D71" s="106" t="s">
        <v>1574</v>
      </c>
      <c r="E71" s="106" t="s">
        <v>452</v>
      </c>
      <c r="F71" s="106" t="s">
        <v>436</v>
      </c>
      <c r="G71" s="97"/>
      <c r="H71" s="97"/>
      <c r="I71" s="97"/>
      <c r="J71" s="97"/>
      <c r="K71" s="90" t="s">
        <v>339</v>
      </c>
      <c r="L71" s="100"/>
      <c r="M71" s="97"/>
      <c r="N71" s="90"/>
      <c r="O71" s="97" t="s">
        <v>453</v>
      </c>
      <c r="P71" s="97"/>
      <c r="Q71" s="97" t="s">
        <v>454</v>
      </c>
      <c r="R71" s="97"/>
      <c r="S71" s="97"/>
      <c r="T71" s="96" t="s">
        <v>364</v>
      </c>
      <c r="U71" s="101"/>
      <c r="V71" s="96"/>
      <c r="W71" s="111"/>
      <c r="X71" s="96"/>
      <c r="Y71" s="96"/>
      <c r="Z71" s="96"/>
      <c r="AA71" s="104"/>
      <c r="AB71" s="96"/>
      <c r="AC71" s="99"/>
      <c r="AD71" s="99"/>
      <c r="AE71" s="99"/>
      <c r="AF71" s="99"/>
      <c r="AG71" s="99"/>
      <c r="AH71" s="99"/>
      <c r="AI71" s="96"/>
      <c r="AJ71" s="96"/>
      <c r="AK71" s="107" t="s">
        <v>515</v>
      </c>
      <c r="AL71" s="107" t="s">
        <v>516</v>
      </c>
      <c r="AM71" s="119" t="s">
        <v>517</v>
      </c>
      <c r="AN71" s="119"/>
      <c r="AO71" s="98"/>
      <c r="AP71" s="109"/>
      <c r="AQ71" s="109"/>
      <c r="AR71" s="120"/>
    </row>
    <row r="72" spans="1:46" s="123" customFormat="1" ht="120">
      <c r="A72" s="142">
        <v>70</v>
      </c>
      <c r="B72" s="105"/>
      <c r="C72" s="106" t="s">
        <v>239</v>
      </c>
      <c r="D72" s="106" t="s">
        <v>1576</v>
      </c>
      <c r="E72" s="106" t="s">
        <v>455</v>
      </c>
      <c r="F72" s="106" t="s">
        <v>456</v>
      </c>
      <c r="G72" s="97"/>
      <c r="H72" s="97"/>
      <c r="I72" s="97"/>
      <c r="J72" s="97"/>
      <c r="K72" s="90" t="s">
        <v>276</v>
      </c>
      <c r="L72" s="100"/>
      <c r="M72" s="97"/>
      <c r="N72" s="90"/>
      <c r="O72" s="97" t="s">
        <v>457</v>
      </c>
      <c r="P72" s="97" t="s">
        <v>458</v>
      </c>
      <c r="Q72" s="97" t="s">
        <v>459</v>
      </c>
      <c r="R72" s="97"/>
      <c r="S72" s="97"/>
      <c r="T72" s="96" t="s">
        <v>364</v>
      </c>
      <c r="U72" s="101"/>
      <c r="V72" s="96"/>
      <c r="W72" s="111"/>
      <c r="X72" s="96"/>
      <c r="Y72" s="96"/>
      <c r="Z72" s="96"/>
      <c r="AA72" s="104"/>
      <c r="AB72" s="96"/>
      <c r="AC72" s="99"/>
      <c r="AD72" s="99"/>
      <c r="AE72" s="99"/>
      <c r="AF72" s="99"/>
      <c r="AG72" s="99"/>
      <c r="AH72" s="99"/>
      <c r="AI72" s="96"/>
      <c r="AJ72" s="96"/>
      <c r="AK72" s="107" t="s">
        <v>515</v>
      </c>
      <c r="AL72" s="107" t="s">
        <v>516</v>
      </c>
      <c r="AM72" s="119" t="s">
        <v>517</v>
      </c>
      <c r="AN72" s="119"/>
      <c r="AO72" s="98"/>
      <c r="AP72" s="109"/>
      <c r="AQ72" s="109"/>
      <c r="AR72" s="120"/>
    </row>
    <row r="73" spans="1:46" s="123" customFormat="1" ht="84">
      <c r="A73" s="142">
        <v>71</v>
      </c>
      <c r="B73" s="105"/>
      <c r="C73" s="106" t="s">
        <v>460</v>
      </c>
      <c r="D73" s="106" t="s">
        <v>1582</v>
      </c>
      <c r="E73" s="106" t="s">
        <v>461</v>
      </c>
      <c r="F73" s="106" t="s">
        <v>462</v>
      </c>
      <c r="G73" s="97"/>
      <c r="H73" s="97"/>
      <c r="I73" s="97"/>
      <c r="J73" s="97"/>
      <c r="K73" s="135" t="s">
        <v>248</v>
      </c>
      <c r="L73" s="100"/>
      <c r="M73" s="97"/>
      <c r="N73" s="135">
        <v>1</v>
      </c>
      <c r="O73" s="97" t="s">
        <v>463</v>
      </c>
      <c r="P73" s="97" t="s">
        <v>464</v>
      </c>
      <c r="Q73" s="97" t="s">
        <v>465</v>
      </c>
      <c r="R73" s="97"/>
      <c r="S73" s="97"/>
      <c r="T73" s="96" t="s">
        <v>519</v>
      </c>
      <c r="U73" s="101"/>
      <c r="V73" s="96"/>
      <c r="W73" s="111"/>
      <c r="X73" s="96"/>
      <c r="Y73" s="96" t="s">
        <v>12</v>
      </c>
      <c r="Z73" s="132" t="s">
        <v>1511</v>
      </c>
      <c r="AA73" s="134"/>
      <c r="AB73" s="132" t="s">
        <v>1512</v>
      </c>
      <c r="AC73" s="133">
        <v>13</v>
      </c>
      <c r="AD73" s="133">
        <v>0</v>
      </c>
      <c r="AE73" s="133">
        <v>0</v>
      </c>
      <c r="AF73" s="99"/>
      <c r="AG73" s="99"/>
      <c r="AH73" s="99"/>
      <c r="AI73" s="96"/>
      <c r="AJ73" s="96"/>
      <c r="AK73" s="107" t="s">
        <v>515</v>
      </c>
      <c r="AL73" s="107" t="s">
        <v>516</v>
      </c>
      <c r="AM73" s="119" t="s">
        <v>517</v>
      </c>
      <c r="AN73" s="119"/>
      <c r="AO73" s="98"/>
      <c r="AP73" s="109"/>
      <c r="AQ73" s="109"/>
      <c r="AR73" s="120"/>
    </row>
    <row r="74" spans="1:46" s="123" customFormat="1" ht="84">
      <c r="A74" s="142">
        <v>72</v>
      </c>
      <c r="B74" s="105"/>
      <c r="C74" s="106" t="s">
        <v>240</v>
      </c>
      <c r="D74" s="106" t="s">
        <v>1610</v>
      </c>
      <c r="E74" s="106" t="s">
        <v>466</v>
      </c>
      <c r="F74" s="106" t="s">
        <v>467</v>
      </c>
      <c r="G74" s="97"/>
      <c r="H74" s="97"/>
      <c r="I74" s="97"/>
      <c r="J74" s="97"/>
      <c r="K74" s="135" t="s">
        <v>248</v>
      </c>
      <c r="L74" s="100"/>
      <c r="M74" s="97"/>
      <c r="N74" s="135">
        <v>1</v>
      </c>
      <c r="O74" s="97" t="s">
        <v>468</v>
      </c>
      <c r="P74" s="97" t="s">
        <v>469</v>
      </c>
      <c r="Q74" s="97" t="s">
        <v>470</v>
      </c>
      <c r="R74" s="97"/>
      <c r="S74" s="97"/>
      <c r="T74" s="96" t="s">
        <v>519</v>
      </c>
      <c r="U74" s="101"/>
      <c r="V74" s="96"/>
      <c r="W74" s="111"/>
      <c r="X74" s="96"/>
      <c r="Y74" s="96" t="s">
        <v>12</v>
      </c>
      <c r="Z74" s="132" t="s">
        <v>1511</v>
      </c>
      <c r="AA74" s="134"/>
      <c r="AB74" s="132" t="s">
        <v>1512</v>
      </c>
      <c r="AC74" s="133">
        <v>13</v>
      </c>
      <c r="AD74" s="133">
        <v>0</v>
      </c>
      <c r="AE74" s="133">
        <v>0</v>
      </c>
      <c r="AF74" s="99"/>
      <c r="AG74" s="99"/>
      <c r="AH74" s="99"/>
      <c r="AI74" s="96"/>
      <c r="AJ74" s="96"/>
      <c r="AK74" s="107" t="s">
        <v>515</v>
      </c>
      <c r="AL74" s="107" t="s">
        <v>516</v>
      </c>
      <c r="AM74" s="119" t="s">
        <v>517</v>
      </c>
      <c r="AN74" s="119"/>
      <c r="AO74" s="98"/>
      <c r="AP74" s="109"/>
      <c r="AQ74" s="109"/>
      <c r="AR74" s="120"/>
    </row>
    <row r="75" spans="1:46" s="123" customFormat="1" ht="84">
      <c r="A75" s="142">
        <v>73</v>
      </c>
      <c r="B75" s="105"/>
      <c r="C75" s="106" t="s">
        <v>240</v>
      </c>
      <c r="D75" s="106" t="s">
        <v>1644</v>
      </c>
      <c r="E75" s="106" t="s">
        <v>471</v>
      </c>
      <c r="F75" s="106" t="s">
        <v>472</v>
      </c>
      <c r="G75" s="97"/>
      <c r="H75" s="97"/>
      <c r="I75" s="97"/>
      <c r="J75" s="97"/>
      <c r="K75" s="135" t="s">
        <v>248</v>
      </c>
      <c r="L75" s="100"/>
      <c r="M75" s="97"/>
      <c r="N75" s="135">
        <v>1</v>
      </c>
      <c r="O75" s="97" t="s">
        <v>473</v>
      </c>
      <c r="P75" s="97" t="s">
        <v>474</v>
      </c>
      <c r="Q75" s="97" t="s">
        <v>475</v>
      </c>
      <c r="R75" s="97"/>
      <c r="S75" s="108"/>
      <c r="T75" s="96" t="s">
        <v>519</v>
      </c>
      <c r="U75" s="101"/>
      <c r="V75" s="96"/>
      <c r="W75" s="111"/>
      <c r="X75" s="96"/>
      <c r="Y75" s="96" t="s">
        <v>12</v>
      </c>
      <c r="Z75" s="132" t="s">
        <v>1511</v>
      </c>
      <c r="AA75" s="134"/>
      <c r="AB75" s="132" t="s">
        <v>1512</v>
      </c>
      <c r="AC75" s="133">
        <v>13</v>
      </c>
      <c r="AD75" s="133">
        <v>0</v>
      </c>
      <c r="AE75" s="133">
        <v>0</v>
      </c>
      <c r="AF75" s="99"/>
      <c r="AG75" s="99"/>
      <c r="AH75" s="99"/>
      <c r="AI75" s="96"/>
      <c r="AJ75" s="96"/>
      <c r="AK75" s="107" t="s">
        <v>515</v>
      </c>
      <c r="AL75" s="107" t="s">
        <v>516</v>
      </c>
      <c r="AM75" s="119" t="s">
        <v>517</v>
      </c>
      <c r="AN75" s="119"/>
      <c r="AO75" s="98"/>
      <c r="AP75" s="109"/>
      <c r="AQ75" s="109"/>
      <c r="AR75" s="120"/>
    </row>
    <row r="76" spans="1:46" s="123" customFormat="1" ht="96">
      <c r="A76" s="142">
        <v>74</v>
      </c>
      <c r="B76" s="105"/>
      <c r="C76" s="106" t="s">
        <v>476</v>
      </c>
      <c r="D76" s="106" t="s">
        <v>1499</v>
      </c>
      <c r="E76" s="106" t="s">
        <v>477</v>
      </c>
      <c r="F76" s="106" t="s">
        <v>478</v>
      </c>
      <c r="G76" s="97"/>
      <c r="H76" s="97"/>
      <c r="I76" s="97"/>
      <c r="J76" s="97"/>
      <c r="K76" s="90" t="s">
        <v>276</v>
      </c>
      <c r="L76" s="100"/>
      <c r="M76" s="97"/>
      <c r="N76" s="90"/>
      <c r="O76" s="97" t="s">
        <v>479</v>
      </c>
      <c r="P76" s="97" t="s">
        <v>480</v>
      </c>
      <c r="Q76" s="97"/>
      <c r="R76" s="97"/>
      <c r="S76" s="97"/>
      <c r="T76" s="96" t="s">
        <v>519</v>
      </c>
      <c r="U76" s="101"/>
      <c r="V76" s="96"/>
      <c r="W76" s="111"/>
      <c r="X76" s="96"/>
      <c r="Y76" s="96"/>
      <c r="Z76" s="96"/>
      <c r="AA76" s="104"/>
      <c r="AB76" s="96"/>
      <c r="AC76" s="99"/>
      <c r="AD76" s="99"/>
      <c r="AE76" s="99"/>
      <c r="AF76" s="99"/>
      <c r="AG76" s="99"/>
      <c r="AH76" s="99"/>
      <c r="AI76" s="96"/>
      <c r="AJ76" s="96"/>
      <c r="AK76" s="107" t="s">
        <v>515</v>
      </c>
      <c r="AL76" s="107" t="s">
        <v>516</v>
      </c>
      <c r="AM76" s="119" t="s">
        <v>517</v>
      </c>
      <c r="AN76" s="119"/>
      <c r="AO76" s="98"/>
      <c r="AP76" s="109"/>
      <c r="AQ76" s="109"/>
      <c r="AR76" s="120"/>
      <c r="AS76" s="114"/>
      <c r="AT76" s="114"/>
    </row>
    <row r="77" spans="1:46" s="123" customFormat="1" ht="84">
      <c r="A77" s="142">
        <v>75</v>
      </c>
      <c r="B77" s="105"/>
      <c r="C77" s="106" t="s">
        <v>476</v>
      </c>
      <c r="D77" s="106" t="s">
        <v>1500</v>
      </c>
      <c r="E77" s="106" t="s">
        <v>481</v>
      </c>
      <c r="F77" s="106"/>
      <c r="G77" s="97"/>
      <c r="H77" s="97"/>
      <c r="I77" s="97"/>
      <c r="J77" s="97"/>
      <c r="K77" s="90" t="s">
        <v>247</v>
      </c>
      <c r="L77" s="100"/>
      <c r="M77" s="97"/>
      <c r="N77" s="90"/>
      <c r="O77" s="97" t="s">
        <v>482</v>
      </c>
      <c r="P77" s="97" t="s">
        <v>483</v>
      </c>
      <c r="Q77" s="97" t="s">
        <v>484</v>
      </c>
      <c r="R77" s="97"/>
      <c r="S77" s="97"/>
      <c r="T77" s="96" t="s">
        <v>519</v>
      </c>
      <c r="U77" s="101"/>
      <c r="V77" s="96"/>
      <c r="W77" s="111"/>
      <c r="X77" s="96"/>
      <c r="Y77" s="96"/>
      <c r="Z77" s="96"/>
      <c r="AA77" s="104"/>
      <c r="AB77" s="96"/>
      <c r="AC77" s="99"/>
      <c r="AD77" s="99"/>
      <c r="AE77" s="99"/>
      <c r="AF77" s="99"/>
      <c r="AG77" s="99"/>
      <c r="AH77" s="99"/>
      <c r="AI77" s="96"/>
      <c r="AJ77" s="96"/>
      <c r="AK77" s="107" t="s">
        <v>515</v>
      </c>
      <c r="AL77" s="107" t="s">
        <v>516</v>
      </c>
      <c r="AM77" s="119" t="s">
        <v>517</v>
      </c>
      <c r="AN77" s="119"/>
      <c r="AO77" s="98"/>
      <c r="AP77" s="109"/>
      <c r="AQ77" s="109"/>
      <c r="AR77" s="120"/>
    </row>
    <row r="78" spans="1:46" s="123" customFormat="1" ht="84">
      <c r="A78" s="142">
        <v>76</v>
      </c>
      <c r="B78" s="105"/>
      <c r="C78" s="106" t="s">
        <v>476</v>
      </c>
      <c r="D78" s="106" t="s">
        <v>1504</v>
      </c>
      <c r="E78" s="106" t="s">
        <v>485</v>
      </c>
      <c r="F78" s="106" t="s">
        <v>486</v>
      </c>
      <c r="G78" s="97"/>
      <c r="H78" s="97"/>
      <c r="I78" s="97"/>
      <c r="J78" s="97"/>
      <c r="K78" s="135" t="s">
        <v>248</v>
      </c>
      <c r="L78" s="100"/>
      <c r="M78" s="97"/>
      <c r="N78" s="135">
        <v>1</v>
      </c>
      <c r="O78" s="97" t="s">
        <v>487</v>
      </c>
      <c r="P78" s="97" t="s">
        <v>488</v>
      </c>
      <c r="Q78" s="97" t="s">
        <v>489</v>
      </c>
      <c r="R78" s="97"/>
      <c r="S78" s="97"/>
      <c r="T78" s="96" t="s">
        <v>519</v>
      </c>
      <c r="U78" s="101"/>
      <c r="V78" s="96"/>
      <c r="W78" s="111"/>
      <c r="X78" s="96"/>
      <c r="Y78" s="96" t="s">
        <v>12</v>
      </c>
      <c r="Z78" s="132" t="s">
        <v>1511</v>
      </c>
      <c r="AA78" s="134"/>
      <c r="AB78" s="132" t="s">
        <v>1512</v>
      </c>
      <c r="AC78" s="133">
        <v>13</v>
      </c>
      <c r="AD78" s="133">
        <v>0</v>
      </c>
      <c r="AE78" s="133">
        <v>0</v>
      </c>
      <c r="AF78" s="99"/>
      <c r="AG78" s="99"/>
      <c r="AH78" s="99"/>
      <c r="AI78" s="96"/>
      <c r="AJ78" s="96"/>
      <c r="AK78" s="107" t="s">
        <v>515</v>
      </c>
      <c r="AL78" s="107" t="s">
        <v>516</v>
      </c>
      <c r="AM78" s="119" t="s">
        <v>517</v>
      </c>
      <c r="AN78" s="119"/>
      <c r="AO78" s="98"/>
      <c r="AP78" s="109"/>
      <c r="AQ78" s="109"/>
      <c r="AR78" s="120"/>
    </row>
    <row r="79" spans="1:46" s="123" customFormat="1" ht="84">
      <c r="A79" s="142">
        <v>77</v>
      </c>
      <c r="B79" s="105"/>
      <c r="C79" s="106" t="s">
        <v>476</v>
      </c>
      <c r="D79" s="106" t="s">
        <v>1504</v>
      </c>
      <c r="E79" s="106" t="s">
        <v>490</v>
      </c>
      <c r="F79" s="106" t="s">
        <v>491</v>
      </c>
      <c r="G79" s="97"/>
      <c r="H79" s="97"/>
      <c r="I79" s="97"/>
      <c r="J79" s="97"/>
      <c r="K79" s="90"/>
      <c r="L79" s="100"/>
      <c r="M79" s="97"/>
      <c r="N79" s="90"/>
      <c r="O79" s="97" t="s">
        <v>492</v>
      </c>
      <c r="P79" s="97" t="s">
        <v>493</v>
      </c>
      <c r="Q79" s="97" t="s">
        <v>494</v>
      </c>
      <c r="R79" s="97"/>
      <c r="S79" s="97"/>
      <c r="T79" s="96" t="s">
        <v>519</v>
      </c>
      <c r="U79" s="101"/>
      <c r="V79" s="96"/>
      <c r="W79" s="111"/>
      <c r="X79" s="96"/>
      <c r="Y79" s="96"/>
      <c r="Z79" s="96"/>
      <c r="AA79" s="104"/>
      <c r="AB79" s="96"/>
      <c r="AC79" s="99"/>
      <c r="AD79" s="99"/>
      <c r="AE79" s="99"/>
      <c r="AF79" s="99"/>
      <c r="AG79" s="99"/>
      <c r="AH79" s="99"/>
      <c r="AI79" s="96"/>
      <c r="AJ79" s="96"/>
      <c r="AK79" s="107" t="s">
        <v>515</v>
      </c>
      <c r="AL79" s="107" t="s">
        <v>516</v>
      </c>
      <c r="AM79" s="119" t="s">
        <v>517</v>
      </c>
      <c r="AN79" s="119"/>
      <c r="AO79" s="98"/>
      <c r="AP79" s="109"/>
      <c r="AQ79" s="109"/>
      <c r="AR79" s="120"/>
    </row>
    <row r="80" spans="1:46" s="123" customFormat="1" ht="84">
      <c r="A80" s="142">
        <v>78</v>
      </c>
      <c r="B80" s="105"/>
      <c r="C80" s="106" t="s">
        <v>324</v>
      </c>
      <c r="D80" s="106" t="s">
        <v>1514</v>
      </c>
      <c r="E80" s="106" t="s">
        <v>495</v>
      </c>
      <c r="F80" s="106" t="s">
        <v>496</v>
      </c>
      <c r="G80" s="97"/>
      <c r="H80" s="97"/>
      <c r="I80" s="97"/>
      <c r="J80" s="97"/>
      <c r="K80" s="135" t="s">
        <v>248</v>
      </c>
      <c r="L80" s="100"/>
      <c r="M80" s="97"/>
      <c r="N80" s="135">
        <v>1</v>
      </c>
      <c r="O80" s="97" t="s">
        <v>497</v>
      </c>
      <c r="P80" s="97" t="s">
        <v>498</v>
      </c>
      <c r="Q80" s="97" t="s">
        <v>499</v>
      </c>
      <c r="R80" s="97"/>
      <c r="S80" s="97"/>
      <c r="T80" s="96" t="s">
        <v>519</v>
      </c>
      <c r="U80" s="101"/>
      <c r="V80" s="96"/>
      <c r="W80" s="111"/>
      <c r="X80" s="96"/>
      <c r="Y80" s="96" t="s">
        <v>12</v>
      </c>
      <c r="Z80" s="132" t="s">
        <v>1511</v>
      </c>
      <c r="AA80" s="134"/>
      <c r="AB80" s="132" t="s">
        <v>1512</v>
      </c>
      <c r="AC80" s="133">
        <v>13</v>
      </c>
      <c r="AD80" s="133">
        <v>0</v>
      </c>
      <c r="AE80" s="133">
        <v>0</v>
      </c>
      <c r="AF80" s="99"/>
      <c r="AG80" s="99"/>
      <c r="AH80" s="99"/>
      <c r="AI80" s="96"/>
      <c r="AJ80" s="96"/>
      <c r="AK80" s="107" t="s">
        <v>515</v>
      </c>
      <c r="AL80" s="107" t="s">
        <v>516</v>
      </c>
      <c r="AM80" s="119" t="s">
        <v>517</v>
      </c>
      <c r="AN80" s="119"/>
      <c r="AO80" s="98"/>
      <c r="AP80" s="109"/>
      <c r="AQ80" s="109"/>
      <c r="AR80" s="120"/>
    </row>
    <row r="81" spans="1:46" s="123" customFormat="1" ht="84">
      <c r="A81" s="142">
        <v>79</v>
      </c>
      <c r="B81" s="105"/>
      <c r="C81" s="106" t="s">
        <v>324</v>
      </c>
      <c r="D81" s="106" t="s">
        <v>1520</v>
      </c>
      <c r="E81" s="106" t="s">
        <v>500</v>
      </c>
      <c r="F81" s="106" t="s">
        <v>436</v>
      </c>
      <c r="G81" s="97"/>
      <c r="H81" s="97"/>
      <c r="I81" s="97"/>
      <c r="J81" s="97"/>
      <c r="K81" s="135" t="s">
        <v>248</v>
      </c>
      <c r="L81" s="100"/>
      <c r="M81" s="97"/>
      <c r="N81" s="135">
        <v>1</v>
      </c>
      <c r="O81" s="97" t="s">
        <v>501</v>
      </c>
      <c r="P81" s="97" t="s">
        <v>502</v>
      </c>
      <c r="Q81" s="97" t="s">
        <v>503</v>
      </c>
      <c r="R81" s="97"/>
      <c r="S81" s="97"/>
      <c r="T81" s="96" t="s">
        <v>519</v>
      </c>
      <c r="U81" s="101"/>
      <c r="V81" s="96"/>
      <c r="W81" s="111"/>
      <c r="X81" s="96"/>
      <c r="Y81" s="96" t="s">
        <v>12</v>
      </c>
      <c r="Z81" s="132" t="s">
        <v>1511</v>
      </c>
      <c r="AA81" s="134"/>
      <c r="AB81" s="132" t="s">
        <v>1512</v>
      </c>
      <c r="AC81" s="133">
        <v>13</v>
      </c>
      <c r="AD81" s="133">
        <v>0</v>
      </c>
      <c r="AE81" s="133">
        <v>0</v>
      </c>
      <c r="AF81" s="99"/>
      <c r="AG81" s="99"/>
      <c r="AH81" s="99"/>
      <c r="AI81" s="96"/>
      <c r="AJ81" s="96"/>
      <c r="AK81" s="107" t="s">
        <v>515</v>
      </c>
      <c r="AL81" s="107" t="s">
        <v>516</v>
      </c>
      <c r="AM81" s="119" t="s">
        <v>517</v>
      </c>
      <c r="AN81" s="119"/>
      <c r="AO81" s="98"/>
      <c r="AP81" s="109"/>
      <c r="AQ81" s="109"/>
      <c r="AR81" s="120"/>
    </row>
    <row r="82" spans="1:46" s="123" customFormat="1" ht="84">
      <c r="A82" s="142">
        <v>80</v>
      </c>
      <c r="B82" s="105"/>
      <c r="C82" s="106"/>
      <c r="D82" s="106" t="s">
        <v>504</v>
      </c>
      <c r="E82" s="106" t="s">
        <v>505</v>
      </c>
      <c r="F82" s="106" t="s">
        <v>506</v>
      </c>
      <c r="G82" s="97"/>
      <c r="H82" s="97"/>
      <c r="I82" s="97"/>
      <c r="J82" s="97"/>
      <c r="K82" s="135" t="s">
        <v>248</v>
      </c>
      <c r="L82" s="100"/>
      <c r="M82" s="97"/>
      <c r="N82" s="135">
        <v>1</v>
      </c>
      <c r="O82" s="97" t="s">
        <v>506</v>
      </c>
      <c r="P82" s="97" t="s">
        <v>507</v>
      </c>
      <c r="Q82" s="97" t="s">
        <v>508</v>
      </c>
      <c r="R82" s="97"/>
      <c r="S82" s="97"/>
      <c r="T82" s="96" t="s">
        <v>519</v>
      </c>
      <c r="U82" s="101"/>
      <c r="V82" s="96"/>
      <c r="W82" s="111"/>
      <c r="X82" s="96"/>
      <c r="Y82" s="96" t="s">
        <v>12</v>
      </c>
      <c r="Z82" s="132" t="s">
        <v>1511</v>
      </c>
      <c r="AA82" s="134"/>
      <c r="AB82" s="132" t="s">
        <v>1512</v>
      </c>
      <c r="AC82" s="133">
        <v>13</v>
      </c>
      <c r="AD82" s="133">
        <v>0</v>
      </c>
      <c r="AE82" s="133">
        <v>0</v>
      </c>
      <c r="AF82" s="99"/>
      <c r="AG82" s="99"/>
      <c r="AH82" s="99"/>
      <c r="AI82" s="96"/>
      <c r="AJ82" s="96"/>
      <c r="AK82" s="107" t="s">
        <v>515</v>
      </c>
      <c r="AL82" s="107" t="s">
        <v>516</v>
      </c>
      <c r="AM82" s="119" t="s">
        <v>517</v>
      </c>
      <c r="AN82" s="119"/>
      <c r="AO82" s="98"/>
      <c r="AP82" s="109"/>
      <c r="AQ82" s="109"/>
      <c r="AR82" s="120"/>
    </row>
    <row r="83" spans="1:46" s="123" customFormat="1" ht="84">
      <c r="A83" s="142">
        <v>81</v>
      </c>
      <c r="B83" s="105"/>
      <c r="C83" s="106" t="s">
        <v>509</v>
      </c>
      <c r="D83" s="106" t="s">
        <v>1548</v>
      </c>
      <c r="E83" s="106" t="s">
        <v>510</v>
      </c>
      <c r="F83" s="106"/>
      <c r="G83" s="97"/>
      <c r="H83" s="97"/>
      <c r="I83" s="97"/>
      <c r="J83" s="97"/>
      <c r="K83" s="90" t="s">
        <v>276</v>
      </c>
      <c r="L83" s="100" t="s">
        <v>511</v>
      </c>
      <c r="M83" s="97"/>
      <c r="N83" s="90"/>
      <c r="O83" s="97" t="s">
        <v>512</v>
      </c>
      <c r="P83" s="97" t="s">
        <v>513</v>
      </c>
      <c r="Q83" s="97" t="s">
        <v>514</v>
      </c>
      <c r="R83" s="97"/>
      <c r="S83" s="97"/>
      <c r="T83" s="96" t="s">
        <v>1646</v>
      </c>
      <c r="U83" s="101"/>
      <c r="V83" s="96"/>
      <c r="W83" s="111"/>
      <c r="X83" s="96"/>
      <c r="Y83" s="96"/>
      <c r="Z83" s="96"/>
      <c r="AA83" s="104"/>
      <c r="AB83" s="96"/>
      <c r="AC83" s="99"/>
      <c r="AD83" s="99"/>
      <c r="AE83" s="99"/>
      <c r="AF83" s="99"/>
      <c r="AG83" s="99"/>
      <c r="AH83" s="99"/>
      <c r="AI83" s="96"/>
      <c r="AJ83" s="96"/>
      <c r="AK83" s="107" t="s">
        <v>515</v>
      </c>
      <c r="AL83" s="107" t="s">
        <v>516</v>
      </c>
      <c r="AM83" s="119" t="s">
        <v>517</v>
      </c>
      <c r="AN83" s="119"/>
      <c r="AO83" s="98"/>
      <c r="AP83" s="109"/>
      <c r="AQ83" s="109"/>
      <c r="AR83" s="120"/>
      <c r="AS83" s="114"/>
      <c r="AT83" s="114"/>
    </row>
    <row r="84" spans="1:46" s="123" customFormat="1" ht="48">
      <c r="A84" s="142">
        <v>82</v>
      </c>
      <c r="B84" s="105"/>
      <c r="C84" s="106" t="s">
        <v>519</v>
      </c>
      <c r="D84" s="106" t="s">
        <v>519</v>
      </c>
      <c r="E84" s="106"/>
      <c r="F84" s="106"/>
      <c r="G84" s="97"/>
      <c r="H84" s="97"/>
      <c r="I84" s="97"/>
      <c r="J84" s="97"/>
      <c r="K84" s="90" t="s">
        <v>276</v>
      </c>
      <c r="L84" s="100"/>
      <c r="M84" s="97"/>
      <c r="N84" s="90"/>
      <c r="O84" s="97"/>
      <c r="P84" s="97"/>
      <c r="Q84" s="97" t="s">
        <v>518</v>
      </c>
      <c r="R84" s="97"/>
      <c r="S84" s="97"/>
      <c r="T84" s="96" t="s">
        <v>519</v>
      </c>
      <c r="U84" s="101"/>
      <c r="V84" s="96"/>
      <c r="W84" s="111"/>
      <c r="X84" s="96"/>
      <c r="Y84" s="96"/>
      <c r="Z84" s="96"/>
      <c r="AA84" s="104"/>
      <c r="AB84" s="96"/>
      <c r="AC84" s="99"/>
      <c r="AD84" s="99"/>
      <c r="AE84" s="99"/>
      <c r="AF84" s="99"/>
      <c r="AG84" s="99"/>
      <c r="AH84" s="99"/>
      <c r="AI84" s="96"/>
      <c r="AJ84" s="96"/>
      <c r="AK84" s="107" t="s">
        <v>520</v>
      </c>
      <c r="AL84" s="107" t="s">
        <v>521</v>
      </c>
      <c r="AM84" s="119"/>
      <c r="AN84" s="119"/>
      <c r="AO84" s="98"/>
      <c r="AP84" s="109"/>
      <c r="AQ84" s="109"/>
      <c r="AR84" s="120"/>
      <c r="AS84" s="114"/>
      <c r="AT84" s="114"/>
    </row>
    <row r="85" spans="1:46" s="123" customFormat="1" ht="84">
      <c r="A85" s="142">
        <v>83</v>
      </c>
      <c r="B85" s="105"/>
      <c r="C85" s="105" t="s">
        <v>238</v>
      </c>
      <c r="D85" s="105" t="s">
        <v>1545</v>
      </c>
      <c r="E85" s="105" t="s">
        <v>254</v>
      </c>
      <c r="F85" s="105" t="s">
        <v>509</v>
      </c>
      <c r="G85" s="100"/>
      <c r="H85" s="100"/>
      <c r="I85" s="100"/>
      <c r="J85" s="100"/>
      <c r="K85" s="136" t="s">
        <v>248</v>
      </c>
      <c r="L85" s="100"/>
      <c r="M85" s="100"/>
      <c r="N85" s="136">
        <v>1</v>
      </c>
      <c r="O85" s="100" t="s">
        <v>522</v>
      </c>
      <c r="P85" s="100" t="s">
        <v>523</v>
      </c>
      <c r="Q85" s="100" t="s">
        <v>524</v>
      </c>
      <c r="R85" s="97"/>
      <c r="S85" s="97"/>
      <c r="T85" s="96" t="s">
        <v>1646</v>
      </c>
      <c r="U85" s="101"/>
      <c r="V85" s="96"/>
      <c r="W85" s="111"/>
      <c r="X85" s="96"/>
      <c r="Y85" s="96" t="s">
        <v>12</v>
      </c>
      <c r="Z85" s="132" t="s">
        <v>1511</v>
      </c>
      <c r="AA85" s="134"/>
      <c r="AB85" s="132" t="s">
        <v>1512</v>
      </c>
      <c r="AC85" s="133">
        <v>13</v>
      </c>
      <c r="AD85" s="133">
        <v>0</v>
      </c>
      <c r="AE85" s="133">
        <v>0</v>
      </c>
      <c r="AF85" s="99"/>
      <c r="AG85" s="99"/>
      <c r="AH85" s="99"/>
      <c r="AI85" s="96"/>
      <c r="AJ85" s="96"/>
      <c r="AK85" s="107" t="s">
        <v>547</v>
      </c>
      <c r="AL85" s="107" t="s">
        <v>548</v>
      </c>
      <c r="AM85" s="119"/>
      <c r="AN85" s="119"/>
      <c r="AO85" s="98"/>
      <c r="AP85" s="109"/>
      <c r="AQ85" s="109"/>
      <c r="AR85" s="120"/>
    </row>
    <row r="86" spans="1:46" s="123" customFormat="1" ht="84">
      <c r="A86" s="142">
        <v>84</v>
      </c>
      <c r="B86" s="105"/>
      <c r="C86" s="106" t="s">
        <v>476</v>
      </c>
      <c r="D86" s="106" t="s">
        <v>1499</v>
      </c>
      <c r="E86" s="106" t="s">
        <v>477</v>
      </c>
      <c r="F86" s="106"/>
      <c r="G86" s="97"/>
      <c r="H86" s="97"/>
      <c r="I86" s="97"/>
      <c r="J86" s="97"/>
      <c r="K86" s="135" t="s">
        <v>248</v>
      </c>
      <c r="L86" s="100"/>
      <c r="M86" s="97"/>
      <c r="N86" s="135">
        <v>1</v>
      </c>
      <c r="O86" s="97" t="s">
        <v>525</v>
      </c>
      <c r="P86" s="97"/>
      <c r="Q86" s="97" t="s">
        <v>526</v>
      </c>
      <c r="R86" s="97"/>
      <c r="S86" s="97"/>
      <c r="T86" s="96" t="s">
        <v>519</v>
      </c>
      <c r="U86" s="101"/>
      <c r="V86" s="96"/>
      <c r="W86" s="111"/>
      <c r="X86" s="96"/>
      <c r="Y86" s="96" t="s">
        <v>12</v>
      </c>
      <c r="Z86" s="132" t="s">
        <v>1511</v>
      </c>
      <c r="AA86" s="134"/>
      <c r="AB86" s="132" t="s">
        <v>1512</v>
      </c>
      <c r="AC86" s="133">
        <v>13</v>
      </c>
      <c r="AD86" s="133">
        <v>0</v>
      </c>
      <c r="AE86" s="133">
        <v>0</v>
      </c>
      <c r="AF86" s="99"/>
      <c r="AG86" s="99"/>
      <c r="AH86" s="99"/>
      <c r="AI86" s="96"/>
      <c r="AJ86" s="96"/>
      <c r="AK86" s="107" t="s">
        <v>547</v>
      </c>
      <c r="AL86" s="107" t="s">
        <v>548</v>
      </c>
      <c r="AM86" s="119"/>
      <c r="AN86" s="119"/>
      <c r="AO86" s="98"/>
      <c r="AP86" s="109"/>
      <c r="AQ86" s="109"/>
      <c r="AR86" s="120"/>
    </row>
    <row r="87" spans="1:46" s="123" customFormat="1" ht="36">
      <c r="A87" s="142">
        <v>85</v>
      </c>
      <c r="B87" s="105"/>
      <c r="C87" s="106" t="s">
        <v>328</v>
      </c>
      <c r="D87" s="106" t="s">
        <v>1647</v>
      </c>
      <c r="E87" s="106" t="s">
        <v>527</v>
      </c>
      <c r="F87" s="106"/>
      <c r="G87" s="97"/>
      <c r="H87" s="97"/>
      <c r="I87" s="97"/>
      <c r="J87" s="97"/>
      <c r="K87" s="90" t="s">
        <v>247</v>
      </c>
      <c r="L87" s="100"/>
      <c r="M87" s="97"/>
      <c r="N87" s="90"/>
      <c r="O87" s="97" t="s">
        <v>528</v>
      </c>
      <c r="P87" s="97" t="s">
        <v>529</v>
      </c>
      <c r="Q87" s="97" t="s">
        <v>530</v>
      </c>
      <c r="R87" s="97"/>
      <c r="S87" s="97"/>
      <c r="T87" s="96" t="s">
        <v>1646</v>
      </c>
      <c r="U87" s="101"/>
      <c r="V87" s="96"/>
      <c r="W87" s="111"/>
      <c r="X87" s="96"/>
      <c r="Y87" s="96"/>
      <c r="Z87" s="96"/>
      <c r="AA87" s="104"/>
      <c r="AB87" s="96"/>
      <c r="AC87" s="99"/>
      <c r="AD87" s="99"/>
      <c r="AE87" s="99"/>
      <c r="AF87" s="99"/>
      <c r="AG87" s="99"/>
      <c r="AH87" s="99"/>
      <c r="AI87" s="96"/>
      <c r="AJ87" s="96"/>
      <c r="AK87" s="107" t="s">
        <v>547</v>
      </c>
      <c r="AL87" s="107" t="s">
        <v>548</v>
      </c>
      <c r="AM87" s="119"/>
      <c r="AN87" s="119"/>
      <c r="AO87" s="98"/>
      <c r="AP87" s="109"/>
      <c r="AQ87" s="109"/>
      <c r="AR87" s="120"/>
    </row>
    <row r="88" spans="1:46" s="123" customFormat="1" ht="60">
      <c r="A88" s="142">
        <v>86</v>
      </c>
      <c r="B88" s="105"/>
      <c r="C88" s="106" t="s">
        <v>328</v>
      </c>
      <c r="D88" s="106" t="s">
        <v>1647</v>
      </c>
      <c r="E88" s="106" t="s">
        <v>531</v>
      </c>
      <c r="F88" s="106"/>
      <c r="G88" s="97"/>
      <c r="H88" s="97"/>
      <c r="I88" s="97"/>
      <c r="J88" s="97"/>
      <c r="K88" s="90" t="s">
        <v>247</v>
      </c>
      <c r="L88" s="100"/>
      <c r="M88" s="97"/>
      <c r="N88" s="90"/>
      <c r="O88" s="97" t="s">
        <v>528</v>
      </c>
      <c r="P88" s="97" t="s">
        <v>529</v>
      </c>
      <c r="Q88" s="97" t="s">
        <v>532</v>
      </c>
      <c r="R88" s="97"/>
      <c r="S88" s="97"/>
      <c r="T88" s="96" t="s">
        <v>1646</v>
      </c>
      <c r="U88" s="101"/>
      <c r="V88" s="96"/>
      <c r="W88" s="111"/>
      <c r="X88" s="96"/>
      <c r="Y88" s="96"/>
      <c r="Z88" s="96"/>
      <c r="AA88" s="104"/>
      <c r="AB88" s="96"/>
      <c r="AC88" s="99"/>
      <c r="AD88" s="99"/>
      <c r="AE88" s="99"/>
      <c r="AF88" s="99"/>
      <c r="AG88" s="99"/>
      <c r="AH88" s="99"/>
      <c r="AI88" s="96"/>
      <c r="AJ88" s="96"/>
      <c r="AK88" s="107" t="s">
        <v>547</v>
      </c>
      <c r="AL88" s="107" t="s">
        <v>548</v>
      </c>
      <c r="AM88" s="119"/>
      <c r="AN88" s="119"/>
      <c r="AO88" s="98"/>
      <c r="AP88" s="109"/>
      <c r="AQ88" s="109"/>
      <c r="AR88" s="120"/>
    </row>
    <row r="89" spans="1:46" s="123" customFormat="1" ht="84">
      <c r="A89" s="142">
        <v>87</v>
      </c>
      <c r="B89" s="105"/>
      <c r="C89" s="106" t="s">
        <v>423</v>
      </c>
      <c r="D89" s="106" t="s">
        <v>423</v>
      </c>
      <c r="E89" s="106" t="s">
        <v>533</v>
      </c>
      <c r="F89" s="106"/>
      <c r="G89" s="97"/>
      <c r="H89" s="97"/>
      <c r="I89" s="97"/>
      <c r="J89" s="97"/>
      <c r="K89" s="135" t="s">
        <v>248</v>
      </c>
      <c r="L89" s="100"/>
      <c r="M89" s="97"/>
      <c r="N89" s="135">
        <v>1</v>
      </c>
      <c r="O89" s="97" t="s">
        <v>534</v>
      </c>
      <c r="P89" s="97"/>
      <c r="Q89" s="97" t="s">
        <v>535</v>
      </c>
      <c r="R89" s="97"/>
      <c r="S89" s="97"/>
      <c r="T89" s="96" t="s">
        <v>519</v>
      </c>
      <c r="U89" s="101"/>
      <c r="V89" s="96"/>
      <c r="W89" s="111"/>
      <c r="X89" s="96"/>
      <c r="Y89" s="96" t="s">
        <v>12</v>
      </c>
      <c r="Z89" s="132" t="s">
        <v>1511</v>
      </c>
      <c r="AA89" s="134"/>
      <c r="AB89" s="132" t="s">
        <v>1512</v>
      </c>
      <c r="AC89" s="133">
        <v>13</v>
      </c>
      <c r="AD89" s="133">
        <v>0</v>
      </c>
      <c r="AE89" s="133">
        <v>0</v>
      </c>
      <c r="AF89" s="99"/>
      <c r="AG89" s="99"/>
      <c r="AH89" s="99"/>
      <c r="AI89" s="96"/>
      <c r="AJ89" s="96"/>
      <c r="AK89" s="107" t="s">
        <v>547</v>
      </c>
      <c r="AL89" s="107" t="s">
        <v>548</v>
      </c>
      <c r="AM89" s="119"/>
      <c r="AN89" s="119"/>
      <c r="AO89" s="98"/>
      <c r="AP89" s="109"/>
      <c r="AQ89" s="109"/>
      <c r="AR89" s="120"/>
    </row>
    <row r="90" spans="1:46" s="123" customFormat="1" ht="84">
      <c r="A90" s="142">
        <v>88</v>
      </c>
      <c r="B90" s="105"/>
      <c r="C90" s="106" t="s">
        <v>423</v>
      </c>
      <c r="D90" s="106" t="s">
        <v>423</v>
      </c>
      <c r="E90" s="106" t="s">
        <v>536</v>
      </c>
      <c r="F90" s="106"/>
      <c r="G90" s="97"/>
      <c r="H90" s="97"/>
      <c r="I90" s="97"/>
      <c r="J90" s="97"/>
      <c r="K90" s="135" t="s">
        <v>248</v>
      </c>
      <c r="L90" s="100"/>
      <c r="M90" s="97"/>
      <c r="N90" s="135">
        <v>1</v>
      </c>
      <c r="O90" s="97" t="s">
        <v>537</v>
      </c>
      <c r="P90" s="97"/>
      <c r="Q90" s="97" t="s">
        <v>535</v>
      </c>
      <c r="R90" s="97"/>
      <c r="S90" s="97"/>
      <c r="T90" s="96" t="s">
        <v>519</v>
      </c>
      <c r="U90" s="101"/>
      <c r="V90" s="96"/>
      <c r="W90" s="111"/>
      <c r="X90" s="96"/>
      <c r="Y90" s="96" t="s">
        <v>12</v>
      </c>
      <c r="Z90" s="132" t="s">
        <v>1511</v>
      </c>
      <c r="AA90" s="134"/>
      <c r="AB90" s="132" t="s">
        <v>1512</v>
      </c>
      <c r="AC90" s="133">
        <v>13</v>
      </c>
      <c r="AD90" s="133">
        <v>0</v>
      </c>
      <c r="AE90" s="133">
        <v>0</v>
      </c>
      <c r="AF90" s="99"/>
      <c r="AG90" s="99"/>
      <c r="AH90" s="99"/>
      <c r="AI90" s="96"/>
      <c r="AJ90" s="96"/>
      <c r="AK90" s="107" t="s">
        <v>547</v>
      </c>
      <c r="AL90" s="107" t="s">
        <v>548</v>
      </c>
      <c r="AM90" s="119"/>
      <c r="AN90" s="119"/>
      <c r="AO90" s="98"/>
      <c r="AP90" s="109"/>
      <c r="AQ90" s="109"/>
      <c r="AR90" s="120"/>
    </row>
    <row r="91" spans="1:46" s="123" customFormat="1" ht="84">
      <c r="A91" s="142">
        <v>89</v>
      </c>
      <c r="B91" s="105"/>
      <c r="C91" s="106" t="s">
        <v>423</v>
      </c>
      <c r="D91" s="106" t="s">
        <v>423</v>
      </c>
      <c r="E91" s="106" t="s">
        <v>536</v>
      </c>
      <c r="F91" s="106"/>
      <c r="G91" s="97"/>
      <c r="H91" s="97"/>
      <c r="I91" s="97"/>
      <c r="J91" s="97"/>
      <c r="K91" s="135" t="s">
        <v>248</v>
      </c>
      <c r="L91" s="100"/>
      <c r="M91" s="97"/>
      <c r="N91" s="135">
        <v>1</v>
      </c>
      <c r="O91" s="97" t="s">
        <v>538</v>
      </c>
      <c r="P91" s="97"/>
      <c r="Q91" s="97" t="s">
        <v>535</v>
      </c>
      <c r="R91" s="97"/>
      <c r="S91" s="97"/>
      <c r="T91" s="96" t="s">
        <v>519</v>
      </c>
      <c r="U91" s="101"/>
      <c r="V91" s="96"/>
      <c r="W91" s="111"/>
      <c r="X91" s="96"/>
      <c r="Y91" s="96" t="s">
        <v>12</v>
      </c>
      <c r="Z91" s="132" t="s">
        <v>1511</v>
      </c>
      <c r="AA91" s="134"/>
      <c r="AB91" s="132" t="s">
        <v>1512</v>
      </c>
      <c r="AC91" s="133">
        <v>13</v>
      </c>
      <c r="AD91" s="133">
        <v>0</v>
      </c>
      <c r="AE91" s="133">
        <v>0</v>
      </c>
      <c r="AF91" s="99"/>
      <c r="AG91" s="99"/>
      <c r="AH91" s="99"/>
      <c r="AI91" s="96"/>
      <c r="AJ91" s="96"/>
      <c r="AK91" s="107" t="s">
        <v>547</v>
      </c>
      <c r="AL91" s="107" t="s">
        <v>548</v>
      </c>
      <c r="AM91" s="119"/>
      <c r="AN91" s="119"/>
      <c r="AO91" s="98"/>
      <c r="AP91" s="109"/>
      <c r="AQ91" s="109"/>
      <c r="AR91" s="120"/>
    </row>
    <row r="92" spans="1:46" s="123" customFormat="1" ht="72">
      <c r="A92" s="142">
        <v>90</v>
      </c>
      <c r="B92" s="105"/>
      <c r="C92" s="106" t="s">
        <v>328</v>
      </c>
      <c r="D92" s="106" t="s">
        <v>1647</v>
      </c>
      <c r="E92" s="106" t="s">
        <v>527</v>
      </c>
      <c r="F92" s="106"/>
      <c r="G92" s="97"/>
      <c r="H92" s="97"/>
      <c r="I92" s="97"/>
      <c r="J92" s="97"/>
      <c r="K92" s="90" t="s">
        <v>247</v>
      </c>
      <c r="L92" s="100"/>
      <c r="M92" s="97"/>
      <c r="N92" s="90"/>
      <c r="O92" s="97" t="s">
        <v>539</v>
      </c>
      <c r="P92" s="97" t="s">
        <v>540</v>
      </c>
      <c r="Q92" s="97" t="s">
        <v>541</v>
      </c>
      <c r="R92" s="97"/>
      <c r="S92" s="97"/>
      <c r="T92" s="96" t="s">
        <v>1646</v>
      </c>
      <c r="U92" s="101"/>
      <c r="V92" s="96"/>
      <c r="W92" s="111"/>
      <c r="X92" s="96"/>
      <c r="Y92" s="96"/>
      <c r="Z92" s="96"/>
      <c r="AA92" s="104"/>
      <c r="AB92" s="96"/>
      <c r="AC92" s="99"/>
      <c r="AD92" s="99"/>
      <c r="AE92" s="99"/>
      <c r="AF92" s="99"/>
      <c r="AG92" s="99"/>
      <c r="AH92" s="99"/>
      <c r="AI92" s="96"/>
      <c r="AJ92" s="96"/>
      <c r="AK92" s="107" t="s">
        <v>547</v>
      </c>
      <c r="AL92" s="107" t="s">
        <v>548</v>
      </c>
      <c r="AM92" s="119"/>
      <c r="AN92" s="119"/>
      <c r="AO92" s="98"/>
      <c r="AP92" s="109"/>
      <c r="AQ92" s="109"/>
      <c r="AR92" s="120"/>
    </row>
    <row r="93" spans="1:46" s="123" customFormat="1" ht="60">
      <c r="A93" s="142">
        <v>91</v>
      </c>
      <c r="B93" s="105"/>
      <c r="C93" s="106" t="s">
        <v>328</v>
      </c>
      <c r="D93" s="106" t="s">
        <v>1647</v>
      </c>
      <c r="E93" s="106" t="s">
        <v>531</v>
      </c>
      <c r="F93" s="106"/>
      <c r="G93" s="97"/>
      <c r="H93" s="97"/>
      <c r="I93" s="97"/>
      <c r="J93" s="97"/>
      <c r="K93" s="90" t="s">
        <v>247</v>
      </c>
      <c r="L93" s="100"/>
      <c r="M93" s="97"/>
      <c r="N93" s="90"/>
      <c r="O93" s="97" t="s">
        <v>542</v>
      </c>
      <c r="P93" s="97" t="s">
        <v>540</v>
      </c>
      <c r="Q93" s="97" t="s">
        <v>543</v>
      </c>
      <c r="R93" s="97"/>
      <c r="S93" s="97"/>
      <c r="T93" s="96" t="s">
        <v>1646</v>
      </c>
      <c r="U93" s="101"/>
      <c r="V93" s="96"/>
      <c r="W93" s="111"/>
      <c r="X93" s="96"/>
      <c r="Y93" s="96"/>
      <c r="Z93" s="96"/>
      <c r="AA93" s="104"/>
      <c r="AB93" s="96"/>
      <c r="AC93" s="99"/>
      <c r="AD93" s="99"/>
      <c r="AE93" s="99"/>
      <c r="AF93" s="99"/>
      <c r="AG93" s="99"/>
      <c r="AH93" s="99"/>
      <c r="AI93" s="96"/>
      <c r="AJ93" s="96"/>
      <c r="AK93" s="107" t="s">
        <v>547</v>
      </c>
      <c r="AL93" s="107" t="s">
        <v>548</v>
      </c>
      <c r="AM93" s="119"/>
      <c r="AN93" s="119"/>
      <c r="AO93" s="98"/>
      <c r="AP93" s="109"/>
      <c r="AQ93" s="109"/>
      <c r="AR93" s="120"/>
    </row>
    <row r="94" spans="1:46" s="123" customFormat="1" ht="60">
      <c r="A94" s="142">
        <v>92</v>
      </c>
      <c r="B94" s="105"/>
      <c r="C94" s="106" t="s">
        <v>328</v>
      </c>
      <c r="D94" s="106" t="s">
        <v>1647</v>
      </c>
      <c r="E94" s="106" t="s">
        <v>544</v>
      </c>
      <c r="F94" s="106"/>
      <c r="G94" s="97"/>
      <c r="H94" s="97"/>
      <c r="I94" s="97"/>
      <c r="J94" s="97"/>
      <c r="K94" s="90" t="s">
        <v>258</v>
      </c>
      <c r="L94" s="100"/>
      <c r="M94" s="97"/>
      <c r="N94" s="90"/>
      <c r="O94" s="97" t="s">
        <v>545</v>
      </c>
      <c r="P94" s="97"/>
      <c r="Q94" s="97" t="s">
        <v>546</v>
      </c>
      <c r="R94" s="97"/>
      <c r="S94" s="97"/>
      <c r="T94" s="96" t="s">
        <v>1646</v>
      </c>
      <c r="U94" s="101"/>
      <c r="V94" s="96"/>
      <c r="W94" s="111"/>
      <c r="X94" s="96"/>
      <c r="Y94" s="96"/>
      <c r="Z94" s="96"/>
      <c r="AA94" s="104"/>
      <c r="AB94" s="96"/>
      <c r="AC94" s="99"/>
      <c r="AD94" s="99"/>
      <c r="AE94" s="99"/>
      <c r="AF94" s="99"/>
      <c r="AG94" s="99"/>
      <c r="AH94" s="99"/>
      <c r="AI94" s="96"/>
      <c r="AJ94" s="96"/>
      <c r="AK94" s="107" t="s">
        <v>547</v>
      </c>
      <c r="AL94" s="107" t="s">
        <v>548</v>
      </c>
      <c r="AM94" s="119"/>
      <c r="AN94" s="119"/>
      <c r="AO94" s="98"/>
      <c r="AP94" s="109"/>
      <c r="AQ94" s="109"/>
      <c r="AR94" s="120"/>
    </row>
    <row r="95" spans="1:46" s="43" customFormat="1" ht="60">
      <c r="A95" s="200">
        <v>93</v>
      </c>
      <c r="B95" s="157"/>
      <c r="C95" s="154" t="s">
        <v>549</v>
      </c>
      <c r="D95" s="154" t="s">
        <v>549</v>
      </c>
      <c r="E95" s="154"/>
      <c r="F95" s="154"/>
      <c r="G95" s="151"/>
      <c r="H95" s="151"/>
      <c r="I95" s="151"/>
      <c r="J95" s="151"/>
      <c r="K95" s="201" t="s">
        <v>247</v>
      </c>
      <c r="L95" s="148"/>
      <c r="M95" s="151"/>
      <c r="N95" s="201"/>
      <c r="O95" s="151"/>
      <c r="P95" s="151"/>
      <c r="Q95" s="149" t="s">
        <v>550</v>
      </c>
      <c r="R95" s="151" t="s">
        <v>551</v>
      </c>
      <c r="S95" s="97"/>
      <c r="T95" s="161" t="s">
        <v>519</v>
      </c>
      <c r="U95" s="101"/>
      <c r="V95" s="96"/>
      <c r="W95" s="111"/>
      <c r="X95" s="96"/>
      <c r="Y95" s="161"/>
      <c r="Z95" s="161"/>
      <c r="AA95" s="162"/>
      <c r="AB95" s="161"/>
      <c r="AC95" s="163"/>
      <c r="AD95" s="163"/>
      <c r="AE95" s="163"/>
      <c r="AF95" s="163"/>
      <c r="AG95" s="163"/>
      <c r="AH95" s="163"/>
      <c r="AI95" s="161"/>
      <c r="AJ95" s="161"/>
      <c r="AK95" s="158" t="s">
        <v>652</v>
      </c>
      <c r="AL95" s="158" t="s">
        <v>653</v>
      </c>
      <c r="AM95" s="159"/>
      <c r="AN95" s="159"/>
      <c r="AO95" s="164"/>
      <c r="AP95" s="160"/>
      <c r="AQ95" s="160"/>
      <c r="AR95" s="165"/>
    </row>
    <row r="96" spans="1:46" s="43" customFormat="1" ht="60">
      <c r="A96" s="200">
        <v>94</v>
      </c>
      <c r="B96" s="157"/>
      <c r="C96" s="378" t="s">
        <v>509</v>
      </c>
      <c r="D96" s="378" t="s">
        <v>1488</v>
      </c>
      <c r="E96" s="378"/>
      <c r="F96" s="378"/>
      <c r="G96" s="151"/>
      <c r="H96" s="151"/>
      <c r="I96" s="151"/>
      <c r="J96" s="151"/>
      <c r="K96" s="201" t="s">
        <v>247</v>
      </c>
      <c r="L96" s="148"/>
      <c r="M96" s="151"/>
      <c r="N96" s="201"/>
      <c r="O96" s="151" t="s">
        <v>552</v>
      </c>
      <c r="P96" s="202" t="s">
        <v>1785</v>
      </c>
      <c r="Q96" s="151" t="s">
        <v>553</v>
      </c>
      <c r="R96" s="151"/>
      <c r="S96" s="97"/>
      <c r="T96" s="161" t="s">
        <v>519</v>
      </c>
      <c r="U96" s="101"/>
      <c r="V96" s="96"/>
      <c r="W96" s="111"/>
      <c r="X96" s="96"/>
      <c r="Y96" s="161"/>
      <c r="Z96" s="161"/>
      <c r="AA96" s="162"/>
      <c r="AB96" s="161"/>
      <c r="AC96" s="163"/>
      <c r="AD96" s="163"/>
      <c r="AE96" s="163"/>
      <c r="AF96" s="163"/>
      <c r="AG96" s="163"/>
      <c r="AH96" s="163"/>
      <c r="AI96" s="161"/>
      <c r="AJ96" s="161"/>
      <c r="AK96" s="158" t="s">
        <v>652</v>
      </c>
      <c r="AL96" s="158" t="s">
        <v>653</v>
      </c>
      <c r="AM96" s="159"/>
      <c r="AN96" s="159"/>
      <c r="AO96" s="164"/>
      <c r="AP96" s="160"/>
      <c r="AQ96" s="160"/>
      <c r="AR96" s="165"/>
    </row>
    <row r="97" spans="1:44" s="43" customFormat="1" ht="60">
      <c r="A97" s="200">
        <v>95</v>
      </c>
      <c r="B97" s="157"/>
      <c r="C97" s="154" t="s">
        <v>235</v>
      </c>
      <c r="D97" s="154" t="s">
        <v>1529</v>
      </c>
      <c r="E97" s="154"/>
      <c r="F97" s="154"/>
      <c r="G97" s="151"/>
      <c r="H97" s="151"/>
      <c r="I97" s="151"/>
      <c r="J97" s="151"/>
      <c r="K97" s="201" t="s">
        <v>247</v>
      </c>
      <c r="L97" s="148"/>
      <c r="M97" s="151"/>
      <c r="N97" s="201"/>
      <c r="O97" s="151"/>
      <c r="P97" s="151"/>
      <c r="Q97" s="151" t="s">
        <v>554</v>
      </c>
      <c r="R97" s="151"/>
      <c r="S97" s="97"/>
      <c r="T97" s="161" t="s">
        <v>519</v>
      </c>
      <c r="U97" s="101"/>
      <c r="V97" s="96"/>
      <c r="W97" s="111"/>
      <c r="X97" s="96"/>
      <c r="Y97" s="161"/>
      <c r="Z97" s="161"/>
      <c r="AA97" s="162"/>
      <c r="AB97" s="161"/>
      <c r="AC97" s="163"/>
      <c r="AD97" s="163"/>
      <c r="AE97" s="163"/>
      <c r="AF97" s="163"/>
      <c r="AG97" s="163"/>
      <c r="AH97" s="163"/>
      <c r="AI97" s="161"/>
      <c r="AJ97" s="161"/>
      <c r="AK97" s="158" t="s">
        <v>652</v>
      </c>
      <c r="AL97" s="158" t="s">
        <v>653</v>
      </c>
      <c r="AM97" s="159"/>
      <c r="AN97" s="159"/>
      <c r="AO97" s="164"/>
      <c r="AP97" s="160"/>
      <c r="AQ97" s="160"/>
      <c r="AR97" s="165"/>
    </row>
    <row r="98" spans="1:44" s="43" customFormat="1" ht="60">
      <c r="A98" s="200">
        <v>96</v>
      </c>
      <c r="B98" s="157"/>
      <c r="C98" s="153">
        <v>2</v>
      </c>
      <c r="D98" s="203" t="s">
        <v>1527</v>
      </c>
      <c r="E98" s="153">
        <v>34</v>
      </c>
      <c r="F98" s="153"/>
      <c r="G98" s="153"/>
      <c r="H98" s="153"/>
      <c r="I98" s="153"/>
      <c r="J98" s="153"/>
      <c r="K98" s="204" t="s">
        <v>247</v>
      </c>
      <c r="L98" s="153"/>
      <c r="M98" s="153"/>
      <c r="N98" s="205"/>
      <c r="O98" s="153" t="s">
        <v>555</v>
      </c>
      <c r="P98" s="153"/>
      <c r="Q98" s="153" t="s">
        <v>556</v>
      </c>
      <c r="R98" s="151"/>
      <c r="S98" s="97"/>
      <c r="T98" s="161" t="s">
        <v>519</v>
      </c>
      <c r="U98" s="101"/>
      <c r="V98" s="96"/>
      <c r="W98" s="111"/>
      <c r="X98" s="96"/>
      <c r="Y98" s="161"/>
      <c r="Z98" s="161"/>
      <c r="AA98" s="162"/>
      <c r="AB98" s="161"/>
      <c r="AC98" s="163"/>
      <c r="AD98" s="163"/>
      <c r="AE98" s="163"/>
      <c r="AF98" s="163"/>
      <c r="AG98" s="163"/>
      <c r="AH98" s="163"/>
      <c r="AI98" s="161"/>
      <c r="AJ98" s="161"/>
      <c r="AK98" s="158" t="s">
        <v>652</v>
      </c>
      <c r="AL98" s="158" t="s">
        <v>653</v>
      </c>
      <c r="AM98" s="159"/>
      <c r="AN98" s="159"/>
      <c r="AO98" s="164"/>
      <c r="AP98" s="160"/>
      <c r="AQ98" s="160"/>
      <c r="AR98" s="165"/>
    </row>
    <row r="99" spans="1:44" s="43" customFormat="1" ht="60">
      <c r="A99" s="200">
        <v>97</v>
      </c>
      <c r="B99" s="157"/>
      <c r="C99" s="157" t="s">
        <v>235</v>
      </c>
      <c r="D99" s="157" t="s">
        <v>1532</v>
      </c>
      <c r="E99" s="157" t="s">
        <v>557</v>
      </c>
      <c r="F99" s="157"/>
      <c r="G99" s="148"/>
      <c r="H99" s="148"/>
      <c r="I99" s="148"/>
      <c r="J99" s="148"/>
      <c r="K99" s="206" t="s">
        <v>247</v>
      </c>
      <c r="L99" s="148"/>
      <c r="M99" s="148"/>
      <c r="N99" s="206"/>
      <c r="O99" s="148" t="s">
        <v>559</v>
      </c>
      <c r="P99" s="148" t="s">
        <v>560</v>
      </c>
      <c r="Q99" s="148" t="s">
        <v>561</v>
      </c>
      <c r="R99" s="151"/>
      <c r="S99" s="97"/>
      <c r="T99" s="161" t="s">
        <v>519</v>
      </c>
      <c r="U99" s="101"/>
      <c r="V99" s="96"/>
      <c r="W99" s="111"/>
      <c r="X99" s="96"/>
      <c r="Y99" s="161"/>
      <c r="Z99" s="161"/>
      <c r="AA99" s="162"/>
      <c r="AB99" s="161"/>
      <c r="AC99" s="163"/>
      <c r="AD99" s="163"/>
      <c r="AE99" s="163"/>
      <c r="AF99" s="163"/>
      <c r="AG99" s="163"/>
      <c r="AH99" s="163"/>
      <c r="AI99" s="161"/>
      <c r="AJ99" s="161"/>
      <c r="AK99" s="158" t="s">
        <v>652</v>
      </c>
      <c r="AL99" s="158" t="s">
        <v>653</v>
      </c>
      <c r="AM99" s="159"/>
      <c r="AN99" s="159"/>
      <c r="AO99" s="164"/>
      <c r="AP99" s="160"/>
      <c r="AQ99" s="160"/>
      <c r="AR99" s="165"/>
    </row>
    <row r="100" spans="1:44" s="43" customFormat="1" ht="60">
      <c r="A100" s="200">
        <v>98</v>
      </c>
      <c r="B100" s="157"/>
      <c r="C100" s="154" t="s">
        <v>235</v>
      </c>
      <c r="D100" s="154" t="s">
        <v>1533</v>
      </c>
      <c r="E100" s="154" t="s">
        <v>558</v>
      </c>
      <c r="F100" s="154"/>
      <c r="G100" s="151"/>
      <c r="H100" s="151"/>
      <c r="I100" s="151"/>
      <c r="J100" s="151"/>
      <c r="K100" s="201" t="s">
        <v>247</v>
      </c>
      <c r="L100" s="148"/>
      <c r="M100" s="151"/>
      <c r="N100" s="201"/>
      <c r="O100" s="151" t="s">
        <v>562</v>
      </c>
      <c r="P100" s="151" t="s">
        <v>563</v>
      </c>
      <c r="Q100" s="151" t="s">
        <v>564</v>
      </c>
      <c r="R100" s="151"/>
      <c r="S100" s="97"/>
      <c r="T100" s="161" t="s">
        <v>519</v>
      </c>
      <c r="U100" s="101"/>
      <c r="V100" s="96"/>
      <c r="W100" s="111"/>
      <c r="X100" s="96"/>
      <c r="Y100" s="161"/>
      <c r="Z100" s="161"/>
      <c r="AA100" s="162"/>
      <c r="AB100" s="161"/>
      <c r="AC100" s="163"/>
      <c r="AD100" s="163"/>
      <c r="AE100" s="163"/>
      <c r="AF100" s="163"/>
      <c r="AG100" s="163"/>
      <c r="AH100" s="163"/>
      <c r="AI100" s="161"/>
      <c r="AJ100" s="161"/>
      <c r="AK100" s="158" t="s">
        <v>652</v>
      </c>
      <c r="AL100" s="158" t="s">
        <v>653</v>
      </c>
      <c r="AM100" s="159"/>
      <c r="AN100" s="159"/>
      <c r="AO100" s="164"/>
      <c r="AP100" s="160"/>
      <c r="AQ100" s="160"/>
      <c r="AR100" s="165"/>
    </row>
    <row r="101" spans="1:44" s="43" customFormat="1" ht="108">
      <c r="A101" s="200">
        <v>99</v>
      </c>
      <c r="B101" s="157"/>
      <c r="C101" s="154" t="s">
        <v>238</v>
      </c>
      <c r="D101" s="154" t="s">
        <v>1546</v>
      </c>
      <c r="E101" s="154" t="s">
        <v>249</v>
      </c>
      <c r="F101" s="154" t="s">
        <v>565</v>
      </c>
      <c r="G101" s="151"/>
      <c r="H101" s="151"/>
      <c r="I101" s="151"/>
      <c r="J101" s="151"/>
      <c r="K101" s="201" t="s">
        <v>247</v>
      </c>
      <c r="L101" s="148"/>
      <c r="M101" s="151"/>
      <c r="N101" s="201"/>
      <c r="O101" s="151" t="s">
        <v>566</v>
      </c>
      <c r="P101" s="151" t="s">
        <v>567</v>
      </c>
      <c r="Q101" s="151" t="s">
        <v>568</v>
      </c>
      <c r="R101" s="151"/>
      <c r="S101" s="97"/>
      <c r="T101" s="161" t="s">
        <v>1646</v>
      </c>
      <c r="U101" s="101"/>
      <c r="V101" s="96"/>
      <c r="W101" s="111"/>
      <c r="X101" s="96"/>
      <c r="Y101" s="161"/>
      <c r="Z101" s="161"/>
      <c r="AA101" s="162"/>
      <c r="AB101" s="161"/>
      <c r="AC101" s="163"/>
      <c r="AD101" s="163"/>
      <c r="AE101" s="163"/>
      <c r="AF101" s="163"/>
      <c r="AG101" s="163"/>
      <c r="AH101" s="163"/>
      <c r="AI101" s="161"/>
      <c r="AJ101" s="161"/>
      <c r="AK101" s="158" t="s">
        <v>652</v>
      </c>
      <c r="AL101" s="158" t="s">
        <v>653</v>
      </c>
      <c r="AM101" s="159"/>
      <c r="AN101" s="159"/>
      <c r="AO101" s="164"/>
      <c r="AP101" s="160"/>
      <c r="AQ101" s="160"/>
      <c r="AR101" s="165"/>
    </row>
    <row r="102" spans="1:44" s="43" customFormat="1" ht="96">
      <c r="A102" s="200">
        <v>100</v>
      </c>
      <c r="B102" s="157"/>
      <c r="C102" s="379">
        <v>5</v>
      </c>
      <c r="D102" s="154" t="s">
        <v>1561</v>
      </c>
      <c r="E102" s="154" t="s">
        <v>569</v>
      </c>
      <c r="F102" s="154"/>
      <c r="G102" s="151"/>
      <c r="H102" s="151"/>
      <c r="I102" s="151"/>
      <c r="J102" s="151"/>
      <c r="K102" s="201" t="s">
        <v>247</v>
      </c>
      <c r="L102" s="148"/>
      <c r="M102" s="151"/>
      <c r="N102" s="201"/>
      <c r="O102" s="151" t="s">
        <v>570</v>
      </c>
      <c r="P102" s="151" t="s">
        <v>571</v>
      </c>
      <c r="Q102" s="151" t="s">
        <v>572</v>
      </c>
      <c r="R102" s="151"/>
      <c r="S102" s="97"/>
      <c r="T102" s="161" t="s">
        <v>364</v>
      </c>
      <c r="U102" s="101"/>
      <c r="V102" s="96"/>
      <c r="W102" s="111"/>
      <c r="X102" s="96"/>
      <c r="Y102" s="161"/>
      <c r="Z102" s="161"/>
      <c r="AA102" s="162"/>
      <c r="AB102" s="161"/>
      <c r="AC102" s="163"/>
      <c r="AD102" s="163"/>
      <c r="AE102" s="163"/>
      <c r="AF102" s="163"/>
      <c r="AG102" s="163"/>
      <c r="AH102" s="163"/>
      <c r="AI102" s="161"/>
      <c r="AJ102" s="161"/>
      <c r="AK102" s="158" t="s">
        <v>652</v>
      </c>
      <c r="AL102" s="158" t="s">
        <v>653</v>
      </c>
      <c r="AM102" s="159"/>
      <c r="AN102" s="159"/>
      <c r="AO102" s="164"/>
      <c r="AP102" s="160"/>
      <c r="AQ102" s="160"/>
      <c r="AR102" s="165"/>
    </row>
    <row r="103" spans="1:44" s="43" customFormat="1" ht="144">
      <c r="A103" s="200">
        <v>101</v>
      </c>
      <c r="B103" s="157"/>
      <c r="C103" s="154" t="s">
        <v>460</v>
      </c>
      <c r="D103" s="154" t="s">
        <v>1581</v>
      </c>
      <c r="E103" s="154" t="s">
        <v>461</v>
      </c>
      <c r="F103" s="154"/>
      <c r="G103" s="151"/>
      <c r="H103" s="151"/>
      <c r="I103" s="151"/>
      <c r="J103" s="151"/>
      <c r="K103" s="201" t="s">
        <v>247</v>
      </c>
      <c r="L103" s="148"/>
      <c r="M103" s="151"/>
      <c r="N103" s="201"/>
      <c r="O103" s="151"/>
      <c r="P103" s="151"/>
      <c r="Q103" s="151" t="s">
        <v>573</v>
      </c>
      <c r="R103" s="151"/>
      <c r="S103" s="97"/>
      <c r="T103" s="161" t="s">
        <v>519</v>
      </c>
      <c r="U103" s="101"/>
      <c r="V103" s="96"/>
      <c r="W103" s="111"/>
      <c r="X103" s="96"/>
      <c r="Y103" s="161"/>
      <c r="Z103" s="161"/>
      <c r="AA103" s="162"/>
      <c r="AB103" s="161"/>
      <c r="AC103" s="163"/>
      <c r="AD103" s="163"/>
      <c r="AE103" s="163"/>
      <c r="AF103" s="163"/>
      <c r="AG103" s="163"/>
      <c r="AH103" s="163"/>
      <c r="AI103" s="161"/>
      <c r="AJ103" s="161"/>
      <c r="AK103" s="158" t="s">
        <v>652</v>
      </c>
      <c r="AL103" s="158" t="s">
        <v>653</v>
      </c>
      <c r="AM103" s="159"/>
      <c r="AN103" s="159"/>
      <c r="AO103" s="164"/>
      <c r="AP103" s="160"/>
      <c r="AQ103" s="160"/>
      <c r="AR103" s="165"/>
    </row>
    <row r="104" spans="1:44" s="43" customFormat="1" ht="144">
      <c r="A104" s="200">
        <v>102</v>
      </c>
      <c r="B104" s="157"/>
      <c r="C104" s="154" t="s">
        <v>240</v>
      </c>
      <c r="D104" s="154" t="s">
        <v>1613</v>
      </c>
      <c r="E104" s="154" t="s">
        <v>574</v>
      </c>
      <c r="F104" s="154"/>
      <c r="G104" s="151"/>
      <c r="H104" s="151"/>
      <c r="I104" s="151"/>
      <c r="J104" s="151"/>
      <c r="K104" s="201" t="s">
        <v>247</v>
      </c>
      <c r="L104" s="148"/>
      <c r="M104" s="151"/>
      <c r="N104" s="201"/>
      <c r="O104" s="151"/>
      <c r="P104" s="151"/>
      <c r="Q104" s="151" t="s">
        <v>575</v>
      </c>
      <c r="R104" s="151"/>
      <c r="S104" s="97"/>
      <c r="T104" s="161" t="s">
        <v>519</v>
      </c>
      <c r="U104" s="101"/>
      <c r="V104" s="96"/>
      <c r="W104" s="111"/>
      <c r="X104" s="96"/>
      <c r="Y104" s="161"/>
      <c r="Z104" s="161"/>
      <c r="AA104" s="162"/>
      <c r="AB104" s="161"/>
      <c r="AC104" s="163"/>
      <c r="AD104" s="163"/>
      <c r="AE104" s="163"/>
      <c r="AF104" s="163"/>
      <c r="AG104" s="163"/>
      <c r="AH104" s="163"/>
      <c r="AI104" s="161"/>
      <c r="AJ104" s="161"/>
      <c r="AK104" s="158" t="s">
        <v>652</v>
      </c>
      <c r="AL104" s="158" t="s">
        <v>653</v>
      </c>
      <c r="AM104" s="159"/>
      <c r="AN104" s="159"/>
      <c r="AO104" s="164"/>
      <c r="AP104" s="160"/>
      <c r="AQ104" s="160"/>
      <c r="AR104" s="165"/>
    </row>
    <row r="105" spans="1:44" s="43" customFormat="1" ht="144">
      <c r="A105" s="200">
        <v>103</v>
      </c>
      <c r="B105" s="157"/>
      <c r="C105" s="154" t="s">
        <v>240</v>
      </c>
      <c r="D105" s="154" t="s">
        <v>1614</v>
      </c>
      <c r="E105" s="154" t="s">
        <v>576</v>
      </c>
      <c r="F105" s="154"/>
      <c r="G105" s="151"/>
      <c r="H105" s="151"/>
      <c r="I105" s="151"/>
      <c r="J105" s="151"/>
      <c r="K105" s="201" t="s">
        <v>247</v>
      </c>
      <c r="L105" s="148"/>
      <c r="M105" s="151"/>
      <c r="N105" s="201"/>
      <c r="O105" s="151" t="s">
        <v>578</v>
      </c>
      <c r="P105" s="151" t="s">
        <v>563</v>
      </c>
      <c r="Q105" s="151" t="s">
        <v>579</v>
      </c>
      <c r="R105" s="151"/>
      <c r="S105" s="97"/>
      <c r="T105" s="161" t="s">
        <v>519</v>
      </c>
      <c r="U105" s="101"/>
      <c r="V105" s="96"/>
      <c r="W105" s="111"/>
      <c r="X105" s="96"/>
      <c r="Y105" s="161"/>
      <c r="Z105" s="161"/>
      <c r="AA105" s="162"/>
      <c r="AB105" s="161"/>
      <c r="AC105" s="163"/>
      <c r="AD105" s="163"/>
      <c r="AE105" s="163"/>
      <c r="AF105" s="163"/>
      <c r="AG105" s="163"/>
      <c r="AH105" s="163"/>
      <c r="AI105" s="161"/>
      <c r="AJ105" s="161"/>
      <c r="AK105" s="158" t="s">
        <v>652</v>
      </c>
      <c r="AL105" s="158" t="s">
        <v>653</v>
      </c>
      <c r="AM105" s="159"/>
      <c r="AN105" s="159"/>
      <c r="AO105" s="164"/>
      <c r="AP105" s="160"/>
      <c r="AQ105" s="160"/>
      <c r="AR105" s="165"/>
    </row>
    <row r="106" spans="1:44" s="43" customFormat="1" ht="144">
      <c r="A106" s="200">
        <v>104</v>
      </c>
      <c r="B106" s="157"/>
      <c r="C106" s="154" t="s">
        <v>240</v>
      </c>
      <c r="D106" s="154" t="s">
        <v>1614</v>
      </c>
      <c r="E106" s="154" t="s">
        <v>577</v>
      </c>
      <c r="F106" s="154"/>
      <c r="G106" s="151"/>
      <c r="H106" s="151"/>
      <c r="I106" s="151"/>
      <c r="J106" s="151"/>
      <c r="K106" s="201" t="s">
        <v>247</v>
      </c>
      <c r="L106" s="148"/>
      <c r="M106" s="151"/>
      <c r="N106" s="201"/>
      <c r="O106" s="151" t="s">
        <v>580</v>
      </c>
      <c r="P106" s="151" t="s">
        <v>563</v>
      </c>
      <c r="Q106" s="151" t="s">
        <v>581</v>
      </c>
      <c r="R106" s="151"/>
      <c r="S106" s="97"/>
      <c r="T106" s="161" t="s">
        <v>519</v>
      </c>
      <c r="U106" s="101"/>
      <c r="V106" s="96"/>
      <c r="W106" s="111"/>
      <c r="X106" s="96"/>
      <c r="Y106" s="161"/>
      <c r="Z106" s="161"/>
      <c r="AA106" s="162"/>
      <c r="AB106" s="161"/>
      <c r="AC106" s="163"/>
      <c r="AD106" s="163"/>
      <c r="AE106" s="163"/>
      <c r="AF106" s="163"/>
      <c r="AG106" s="163"/>
      <c r="AH106" s="163"/>
      <c r="AI106" s="161"/>
      <c r="AJ106" s="161"/>
      <c r="AK106" s="158" t="s">
        <v>652</v>
      </c>
      <c r="AL106" s="158" t="s">
        <v>653</v>
      </c>
      <c r="AM106" s="159"/>
      <c r="AN106" s="159"/>
      <c r="AO106" s="164"/>
      <c r="AP106" s="160"/>
      <c r="AQ106" s="160"/>
      <c r="AR106" s="165"/>
    </row>
    <row r="107" spans="1:44" s="43" customFormat="1" ht="288">
      <c r="A107" s="200">
        <v>105</v>
      </c>
      <c r="B107" s="157"/>
      <c r="C107" s="154" t="s">
        <v>240</v>
      </c>
      <c r="D107" s="154" t="s">
        <v>1601</v>
      </c>
      <c r="E107" s="154" t="s">
        <v>582</v>
      </c>
      <c r="F107" s="154"/>
      <c r="G107" s="151"/>
      <c r="H107" s="151"/>
      <c r="I107" s="151"/>
      <c r="J107" s="151"/>
      <c r="K107" s="201" t="s">
        <v>247</v>
      </c>
      <c r="L107" s="148"/>
      <c r="M107" s="151"/>
      <c r="N107" s="201"/>
      <c r="O107" s="151"/>
      <c r="P107" s="151"/>
      <c r="Q107" s="151" t="s">
        <v>583</v>
      </c>
      <c r="R107" s="151"/>
      <c r="S107" s="97"/>
      <c r="T107" s="161" t="s">
        <v>519</v>
      </c>
      <c r="U107" s="101"/>
      <c r="V107" s="96"/>
      <c r="W107" s="111"/>
      <c r="X107" s="96"/>
      <c r="Y107" s="161"/>
      <c r="Z107" s="161"/>
      <c r="AA107" s="162"/>
      <c r="AB107" s="161"/>
      <c r="AC107" s="163"/>
      <c r="AD107" s="163"/>
      <c r="AE107" s="163"/>
      <c r="AF107" s="163"/>
      <c r="AG107" s="163"/>
      <c r="AH107" s="163"/>
      <c r="AI107" s="161"/>
      <c r="AJ107" s="161"/>
      <c r="AK107" s="158" t="s">
        <v>652</v>
      </c>
      <c r="AL107" s="158" t="s">
        <v>653</v>
      </c>
      <c r="AM107" s="159"/>
      <c r="AN107" s="159"/>
      <c r="AO107" s="164"/>
      <c r="AP107" s="160"/>
      <c r="AQ107" s="160"/>
      <c r="AR107" s="165"/>
    </row>
    <row r="108" spans="1:44" s="43" customFormat="1" ht="84">
      <c r="A108" s="200">
        <v>106</v>
      </c>
      <c r="B108" s="157"/>
      <c r="C108" s="154" t="s">
        <v>584</v>
      </c>
      <c r="D108" s="154" t="s">
        <v>1630</v>
      </c>
      <c r="E108" s="154" t="s">
        <v>585</v>
      </c>
      <c r="F108" s="154"/>
      <c r="G108" s="151"/>
      <c r="H108" s="151"/>
      <c r="I108" s="151"/>
      <c r="J108" s="167"/>
      <c r="K108" s="201" t="s">
        <v>247</v>
      </c>
      <c r="L108" s="148"/>
      <c r="M108" s="151"/>
      <c r="N108" s="201"/>
      <c r="O108" s="151" t="s">
        <v>586</v>
      </c>
      <c r="P108" s="151"/>
      <c r="Q108" s="151" t="s">
        <v>587</v>
      </c>
      <c r="R108" s="151"/>
      <c r="S108" s="97"/>
      <c r="T108" s="161" t="s">
        <v>519</v>
      </c>
      <c r="U108" s="101"/>
      <c r="V108" s="96"/>
      <c r="W108" s="111"/>
      <c r="X108" s="96"/>
      <c r="Y108" s="161"/>
      <c r="Z108" s="161"/>
      <c r="AA108" s="162"/>
      <c r="AB108" s="161"/>
      <c r="AC108" s="163"/>
      <c r="AD108" s="163"/>
      <c r="AE108" s="163"/>
      <c r="AF108" s="163"/>
      <c r="AG108" s="163"/>
      <c r="AH108" s="163"/>
      <c r="AI108" s="161"/>
      <c r="AJ108" s="161"/>
      <c r="AK108" s="158" t="s">
        <v>652</v>
      </c>
      <c r="AL108" s="158" t="s">
        <v>653</v>
      </c>
      <c r="AM108" s="159"/>
      <c r="AN108" s="159"/>
      <c r="AO108" s="164"/>
      <c r="AP108" s="160"/>
      <c r="AQ108" s="160"/>
      <c r="AR108" s="165"/>
    </row>
    <row r="109" spans="1:44" s="43" customFormat="1" ht="96">
      <c r="A109" s="200">
        <v>107</v>
      </c>
      <c r="B109" s="157"/>
      <c r="C109" s="154" t="s">
        <v>476</v>
      </c>
      <c r="D109" s="207" t="s">
        <v>1504</v>
      </c>
      <c r="E109" s="154" t="s">
        <v>485</v>
      </c>
      <c r="F109" s="154"/>
      <c r="G109" s="151"/>
      <c r="H109" s="151"/>
      <c r="I109" s="151"/>
      <c r="J109" s="151"/>
      <c r="K109" s="201" t="s">
        <v>247</v>
      </c>
      <c r="L109" s="148"/>
      <c r="M109" s="151"/>
      <c r="N109" s="201"/>
      <c r="O109" s="151" t="s">
        <v>588</v>
      </c>
      <c r="P109" s="151"/>
      <c r="Q109" s="151" t="s">
        <v>589</v>
      </c>
      <c r="R109" s="151"/>
      <c r="S109" s="97"/>
      <c r="T109" s="161" t="s">
        <v>519</v>
      </c>
      <c r="U109" s="101"/>
      <c r="V109" s="96"/>
      <c r="W109" s="111"/>
      <c r="X109" s="96"/>
      <c r="Y109" s="161"/>
      <c r="Z109" s="161"/>
      <c r="AA109" s="162"/>
      <c r="AB109" s="161"/>
      <c r="AC109" s="163"/>
      <c r="AD109" s="163"/>
      <c r="AE109" s="163"/>
      <c r="AF109" s="163"/>
      <c r="AG109" s="163"/>
      <c r="AH109" s="163"/>
      <c r="AI109" s="161"/>
      <c r="AJ109" s="161"/>
      <c r="AK109" s="158" t="s">
        <v>652</v>
      </c>
      <c r="AL109" s="158" t="s">
        <v>653</v>
      </c>
      <c r="AM109" s="159"/>
      <c r="AN109" s="159"/>
      <c r="AO109" s="164"/>
      <c r="AP109" s="160"/>
      <c r="AQ109" s="160"/>
      <c r="AR109" s="165"/>
    </row>
    <row r="110" spans="1:44" s="43" customFormat="1" ht="84">
      <c r="A110" s="200">
        <v>108</v>
      </c>
      <c r="B110" s="157"/>
      <c r="C110" s="207" t="s">
        <v>324</v>
      </c>
      <c r="D110" s="207" t="s">
        <v>1521</v>
      </c>
      <c r="E110" s="207" t="s">
        <v>590</v>
      </c>
      <c r="F110" s="207"/>
      <c r="G110" s="152"/>
      <c r="H110" s="152"/>
      <c r="I110" s="152"/>
      <c r="J110" s="152"/>
      <c r="K110" s="204" t="s">
        <v>247</v>
      </c>
      <c r="L110" s="150"/>
      <c r="M110" s="152"/>
      <c r="N110" s="204"/>
      <c r="O110" s="152" t="s">
        <v>591</v>
      </c>
      <c r="P110" s="152"/>
      <c r="Q110" s="152" t="s">
        <v>1786</v>
      </c>
      <c r="R110" s="151"/>
      <c r="S110" s="97"/>
      <c r="T110" s="161" t="s">
        <v>519</v>
      </c>
      <c r="U110" s="101"/>
      <c r="V110" s="96"/>
      <c r="W110" s="111"/>
      <c r="X110" s="96"/>
      <c r="Y110" s="161"/>
      <c r="Z110" s="161"/>
      <c r="AA110" s="162"/>
      <c r="AB110" s="161"/>
      <c r="AC110" s="163"/>
      <c r="AD110" s="163"/>
      <c r="AE110" s="163"/>
      <c r="AF110" s="163"/>
      <c r="AG110" s="163"/>
      <c r="AH110" s="163"/>
      <c r="AI110" s="161"/>
      <c r="AJ110" s="161"/>
      <c r="AK110" s="158" t="s">
        <v>652</v>
      </c>
      <c r="AL110" s="158" t="s">
        <v>653</v>
      </c>
      <c r="AM110" s="159"/>
      <c r="AN110" s="159"/>
      <c r="AO110" s="164"/>
      <c r="AP110" s="160"/>
      <c r="AQ110" s="160"/>
      <c r="AR110" s="165"/>
    </row>
    <row r="111" spans="1:44" s="43" customFormat="1" ht="84">
      <c r="A111" s="200">
        <v>109</v>
      </c>
      <c r="B111" s="157"/>
      <c r="C111" s="157" t="s">
        <v>592</v>
      </c>
      <c r="D111" s="157" t="s">
        <v>1522</v>
      </c>
      <c r="E111" s="157" t="s">
        <v>593</v>
      </c>
      <c r="F111" s="157"/>
      <c r="G111" s="148"/>
      <c r="H111" s="148"/>
      <c r="I111" s="148"/>
      <c r="J111" s="148"/>
      <c r="K111" s="206" t="s">
        <v>247</v>
      </c>
      <c r="L111" s="148"/>
      <c r="M111" s="148"/>
      <c r="N111" s="206"/>
      <c r="O111" s="148"/>
      <c r="P111" s="148"/>
      <c r="Q111" s="148" t="s">
        <v>595</v>
      </c>
      <c r="R111" s="151"/>
      <c r="S111" s="97"/>
      <c r="T111" s="161" t="s">
        <v>519</v>
      </c>
      <c r="U111" s="101"/>
      <c r="V111" s="96"/>
      <c r="W111" s="111"/>
      <c r="X111" s="96"/>
      <c r="Y111" s="161"/>
      <c r="Z111" s="161"/>
      <c r="AA111" s="162"/>
      <c r="AB111" s="161"/>
      <c r="AC111" s="163"/>
      <c r="AD111" s="163"/>
      <c r="AE111" s="163"/>
      <c r="AF111" s="163"/>
      <c r="AG111" s="163"/>
      <c r="AH111" s="163"/>
      <c r="AI111" s="161"/>
      <c r="AJ111" s="161"/>
      <c r="AK111" s="158" t="s">
        <v>652</v>
      </c>
      <c r="AL111" s="158" t="s">
        <v>653</v>
      </c>
      <c r="AM111" s="159"/>
      <c r="AN111" s="159"/>
      <c r="AO111" s="164"/>
      <c r="AP111" s="160"/>
      <c r="AQ111" s="160"/>
      <c r="AR111" s="165"/>
    </row>
    <row r="112" spans="1:44" s="43" customFormat="1" ht="84">
      <c r="A112" s="200">
        <v>110</v>
      </c>
      <c r="B112" s="157"/>
      <c r="C112" s="154" t="s">
        <v>592</v>
      </c>
      <c r="D112" s="154" t="s">
        <v>1524</v>
      </c>
      <c r="E112" s="154" t="s">
        <v>594</v>
      </c>
      <c r="F112" s="154"/>
      <c r="G112" s="151"/>
      <c r="H112" s="151"/>
      <c r="I112" s="151"/>
      <c r="J112" s="151"/>
      <c r="K112" s="201" t="s">
        <v>247</v>
      </c>
      <c r="L112" s="148"/>
      <c r="M112" s="151"/>
      <c r="N112" s="201"/>
      <c r="O112" s="151"/>
      <c r="P112" s="151"/>
      <c r="Q112" s="151" t="s">
        <v>596</v>
      </c>
      <c r="R112" s="151"/>
      <c r="S112" s="97"/>
      <c r="T112" s="161" t="s">
        <v>519</v>
      </c>
      <c r="U112" s="101"/>
      <c r="V112" s="96"/>
      <c r="W112" s="111"/>
      <c r="X112" s="96"/>
      <c r="Y112" s="161"/>
      <c r="Z112" s="161"/>
      <c r="AA112" s="162"/>
      <c r="AB112" s="161"/>
      <c r="AC112" s="163"/>
      <c r="AD112" s="163"/>
      <c r="AE112" s="163"/>
      <c r="AF112" s="163"/>
      <c r="AG112" s="163"/>
      <c r="AH112" s="163"/>
      <c r="AI112" s="161"/>
      <c r="AJ112" s="161"/>
      <c r="AK112" s="158" t="s">
        <v>652</v>
      </c>
      <c r="AL112" s="158" t="s">
        <v>653</v>
      </c>
      <c r="AM112" s="159"/>
      <c r="AN112" s="159"/>
      <c r="AO112" s="164"/>
      <c r="AP112" s="160"/>
      <c r="AQ112" s="160"/>
      <c r="AR112" s="165"/>
    </row>
    <row r="113" spans="1:44" s="43" customFormat="1" ht="96">
      <c r="A113" s="200">
        <v>111</v>
      </c>
      <c r="B113" s="157"/>
      <c r="C113" s="153">
        <v>13</v>
      </c>
      <c r="D113" s="203" t="s">
        <v>1523</v>
      </c>
      <c r="E113" s="153">
        <v>257</v>
      </c>
      <c r="F113" s="153"/>
      <c r="G113" s="153"/>
      <c r="H113" s="153"/>
      <c r="I113" s="153"/>
      <c r="J113" s="153"/>
      <c r="K113" s="205" t="s">
        <v>247</v>
      </c>
      <c r="L113" s="153"/>
      <c r="M113" s="153"/>
      <c r="N113" s="205"/>
      <c r="O113" s="153" t="s">
        <v>597</v>
      </c>
      <c r="P113" s="153" t="s">
        <v>598</v>
      </c>
      <c r="Q113" s="153" t="s">
        <v>599</v>
      </c>
      <c r="R113" s="151"/>
      <c r="S113" s="97"/>
      <c r="T113" s="161" t="s">
        <v>519</v>
      </c>
      <c r="U113" s="101"/>
      <c r="V113" s="96"/>
      <c r="W113" s="111"/>
      <c r="X113" s="96"/>
      <c r="Y113" s="161"/>
      <c r="Z113" s="161"/>
      <c r="AA113" s="162"/>
      <c r="AB113" s="161"/>
      <c r="AC113" s="163"/>
      <c r="AD113" s="163"/>
      <c r="AE113" s="163"/>
      <c r="AF113" s="163"/>
      <c r="AG113" s="163"/>
      <c r="AH113" s="163"/>
      <c r="AI113" s="161"/>
      <c r="AJ113" s="161"/>
      <c r="AK113" s="158" t="s">
        <v>652</v>
      </c>
      <c r="AL113" s="158" t="s">
        <v>653</v>
      </c>
      <c r="AM113" s="159"/>
      <c r="AN113" s="159"/>
      <c r="AO113" s="164"/>
      <c r="AP113" s="160"/>
      <c r="AQ113" s="160"/>
      <c r="AR113" s="165"/>
    </row>
    <row r="114" spans="1:44" s="43" customFormat="1" ht="84">
      <c r="A114" s="200">
        <v>112</v>
      </c>
      <c r="B114" s="157"/>
      <c r="C114" s="153">
        <v>13</v>
      </c>
      <c r="D114" s="203" t="s">
        <v>1523</v>
      </c>
      <c r="E114" s="153">
        <v>257</v>
      </c>
      <c r="F114" s="153"/>
      <c r="G114" s="153"/>
      <c r="H114" s="153"/>
      <c r="I114" s="153"/>
      <c r="J114" s="153"/>
      <c r="K114" s="205" t="s">
        <v>247</v>
      </c>
      <c r="L114" s="153"/>
      <c r="M114" s="153"/>
      <c r="N114" s="205"/>
      <c r="O114" s="152" t="s">
        <v>600</v>
      </c>
      <c r="P114" s="153"/>
      <c r="Q114" s="153" t="s">
        <v>601</v>
      </c>
      <c r="R114" s="152"/>
      <c r="S114" s="97"/>
      <c r="T114" s="161" t="s">
        <v>519</v>
      </c>
      <c r="U114" s="101"/>
      <c r="V114" s="96"/>
      <c r="W114" s="111"/>
      <c r="X114" s="96"/>
      <c r="Y114" s="161"/>
      <c r="Z114" s="161"/>
      <c r="AA114" s="162"/>
      <c r="AB114" s="161"/>
      <c r="AC114" s="163"/>
      <c r="AD114" s="163"/>
      <c r="AE114" s="163"/>
      <c r="AF114" s="163"/>
      <c r="AG114" s="163"/>
      <c r="AH114" s="163"/>
      <c r="AI114" s="161"/>
      <c r="AJ114" s="161"/>
      <c r="AK114" s="158" t="s">
        <v>652</v>
      </c>
      <c r="AL114" s="158" t="s">
        <v>653</v>
      </c>
      <c r="AM114" s="159"/>
      <c r="AN114" s="159"/>
      <c r="AO114" s="164"/>
      <c r="AP114" s="160"/>
      <c r="AQ114" s="160"/>
      <c r="AR114" s="165"/>
    </row>
    <row r="115" spans="1:44" s="43" customFormat="1" ht="108">
      <c r="A115" s="200">
        <v>113</v>
      </c>
      <c r="B115" s="157"/>
      <c r="C115" s="154" t="s">
        <v>602</v>
      </c>
      <c r="D115" s="154" t="s">
        <v>602</v>
      </c>
      <c r="E115" s="154" t="s">
        <v>603</v>
      </c>
      <c r="F115" s="154"/>
      <c r="G115" s="151"/>
      <c r="H115" s="151"/>
      <c r="I115" s="151"/>
      <c r="J115" s="151"/>
      <c r="K115" s="201" t="s">
        <v>247</v>
      </c>
      <c r="L115" s="148"/>
      <c r="M115" s="151"/>
      <c r="N115" s="201"/>
      <c r="O115" s="151" t="s">
        <v>605</v>
      </c>
      <c r="P115" s="151" t="s">
        <v>1787</v>
      </c>
      <c r="Q115" s="151" t="s">
        <v>606</v>
      </c>
      <c r="R115" s="151"/>
      <c r="S115" s="97"/>
      <c r="T115" s="161" t="s">
        <v>519</v>
      </c>
      <c r="U115" s="101"/>
      <c r="V115" s="96"/>
      <c r="W115" s="111"/>
      <c r="X115" s="96"/>
      <c r="Y115" s="161"/>
      <c r="Z115" s="161"/>
      <c r="AA115" s="162"/>
      <c r="AB115" s="161"/>
      <c r="AC115" s="163"/>
      <c r="AD115" s="163"/>
      <c r="AE115" s="163"/>
      <c r="AF115" s="163"/>
      <c r="AG115" s="163"/>
      <c r="AH115" s="163"/>
      <c r="AI115" s="161"/>
      <c r="AJ115" s="161"/>
      <c r="AK115" s="158" t="s">
        <v>652</v>
      </c>
      <c r="AL115" s="158" t="s">
        <v>653</v>
      </c>
      <c r="AM115" s="159"/>
      <c r="AN115" s="159"/>
      <c r="AO115" s="164"/>
      <c r="AP115" s="160"/>
      <c r="AQ115" s="160"/>
      <c r="AR115" s="165"/>
    </row>
    <row r="116" spans="1:44" s="43" customFormat="1" ht="24">
      <c r="A116" s="200">
        <v>114</v>
      </c>
      <c r="B116" s="157"/>
      <c r="C116" s="154" t="s">
        <v>413</v>
      </c>
      <c r="D116" s="154" t="s">
        <v>413</v>
      </c>
      <c r="E116" s="154" t="s">
        <v>604</v>
      </c>
      <c r="F116" s="154"/>
      <c r="G116" s="151"/>
      <c r="H116" s="151"/>
      <c r="I116" s="151"/>
      <c r="J116" s="151"/>
      <c r="K116" s="201" t="s">
        <v>247</v>
      </c>
      <c r="L116" s="148" t="s">
        <v>607</v>
      </c>
      <c r="M116" s="151"/>
      <c r="N116" s="201"/>
      <c r="O116" s="151" t="s">
        <v>608</v>
      </c>
      <c r="P116" s="151"/>
      <c r="Q116" s="151" t="s">
        <v>609</v>
      </c>
      <c r="R116" s="151"/>
      <c r="S116" s="97"/>
      <c r="T116" s="161" t="s">
        <v>519</v>
      </c>
      <c r="U116" s="101"/>
      <c r="V116" s="96"/>
      <c r="W116" s="111"/>
      <c r="X116" s="96"/>
      <c r="Y116" s="161"/>
      <c r="Z116" s="161"/>
      <c r="AA116" s="162"/>
      <c r="AB116" s="161"/>
      <c r="AC116" s="163"/>
      <c r="AD116" s="163"/>
      <c r="AE116" s="163"/>
      <c r="AF116" s="163"/>
      <c r="AG116" s="163"/>
      <c r="AH116" s="163"/>
      <c r="AI116" s="161"/>
      <c r="AJ116" s="161"/>
      <c r="AK116" s="158" t="s">
        <v>652</v>
      </c>
      <c r="AL116" s="158" t="s">
        <v>653</v>
      </c>
      <c r="AM116" s="159"/>
      <c r="AN116" s="159"/>
      <c r="AO116" s="164"/>
      <c r="AP116" s="160"/>
      <c r="AQ116" s="160"/>
      <c r="AR116" s="165"/>
    </row>
    <row r="117" spans="1:44" s="43" customFormat="1" ht="72">
      <c r="A117" s="200">
        <v>115</v>
      </c>
      <c r="B117" s="157"/>
      <c r="C117" s="154" t="s">
        <v>413</v>
      </c>
      <c r="D117" s="154" t="s">
        <v>413</v>
      </c>
      <c r="E117" s="154" t="s">
        <v>604</v>
      </c>
      <c r="F117" s="154"/>
      <c r="G117" s="151"/>
      <c r="H117" s="151"/>
      <c r="I117" s="151"/>
      <c r="J117" s="151"/>
      <c r="K117" s="201" t="s">
        <v>247</v>
      </c>
      <c r="L117" s="148" t="s">
        <v>607</v>
      </c>
      <c r="M117" s="151"/>
      <c r="N117" s="201"/>
      <c r="O117" s="151" t="s">
        <v>610</v>
      </c>
      <c r="P117" s="151"/>
      <c r="Q117" s="151" t="s">
        <v>611</v>
      </c>
      <c r="R117" s="151"/>
      <c r="S117" s="97"/>
      <c r="T117" s="161" t="s">
        <v>519</v>
      </c>
      <c r="U117" s="101"/>
      <c r="V117" s="96"/>
      <c r="W117" s="111"/>
      <c r="X117" s="96"/>
      <c r="Y117" s="161"/>
      <c r="Z117" s="161"/>
      <c r="AA117" s="162"/>
      <c r="AB117" s="161"/>
      <c r="AC117" s="163"/>
      <c r="AD117" s="163"/>
      <c r="AE117" s="163"/>
      <c r="AF117" s="163"/>
      <c r="AG117" s="163"/>
      <c r="AH117" s="163"/>
      <c r="AI117" s="161"/>
      <c r="AJ117" s="161"/>
      <c r="AK117" s="158" t="s">
        <v>652</v>
      </c>
      <c r="AL117" s="158" t="s">
        <v>653</v>
      </c>
      <c r="AM117" s="159"/>
      <c r="AN117" s="159"/>
      <c r="AO117" s="164"/>
      <c r="AP117" s="160"/>
      <c r="AQ117" s="160"/>
      <c r="AR117" s="165"/>
    </row>
    <row r="118" spans="1:44" s="43" customFormat="1" ht="409">
      <c r="A118" s="200">
        <v>116</v>
      </c>
      <c r="B118" s="157"/>
      <c r="C118" s="154"/>
      <c r="D118" s="154" t="s">
        <v>1485</v>
      </c>
      <c r="E118" s="154" t="s">
        <v>612</v>
      </c>
      <c r="F118" s="154"/>
      <c r="G118" s="151"/>
      <c r="H118" s="151"/>
      <c r="I118" s="151"/>
      <c r="J118" s="151"/>
      <c r="K118" s="201" t="s">
        <v>247</v>
      </c>
      <c r="L118" s="148" t="s">
        <v>607</v>
      </c>
      <c r="M118" s="151"/>
      <c r="N118" s="201"/>
      <c r="O118" s="151" t="s">
        <v>614</v>
      </c>
      <c r="P118" s="151" t="s">
        <v>615</v>
      </c>
      <c r="Q118" s="151" t="s">
        <v>616</v>
      </c>
      <c r="R118" s="151"/>
      <c r="S118" s="97"/>
      <c r="T118" s="161" t="s">
        <v>519</v>
      </c>
      <c r="U118" s="101"/>
      <c r="V118" s="96"/>
      <c r="W118" s="111"/>
      <c r="X118" s="96"/>
      <c r="Y118" s="161"/>
      <c r="Z118" s="161"/>
      <c r="AA118" s="162"/>
      <c r="AB118" s="161"/>
      <c r="AC118" s="163"/>
      <c r="AD118" s="163"/>
      <c r="AE118" s="163"/>
      <c r="AF118" s="163"/>
      <c r="AG118" s="163"/>
      <c r="AH118" s="163"/>
      <c r="AI118" s="161"/>
      <c r="AJ118" s="161"/>
      <c r="AK118" s="158" t="s">
        <v>652</v>
      </c>
      <c r="AL118" s="158" t="s">
        <v>653</v>
      </c>
      <c r="AM118" s="159"/>
      <c r="AN118" s="159"/>
      <c r="AO118" s="164"/>
      <c r="AP118" s="160"/>
      <c r="AQ118" s="160"/>
      <c r="AR118" s="165"/>
    </row>
    <row r="119" spans="1:44" s="43" customFormat="1" ht="312">
      <c r="A119" s="200">
        <v>117</v>
      </c>
      <c r="B119" s="157"/>
      <c r="C119" s="154"/>
      <c r="D119" s="154" t="s">
        <v>1485</v>
      </c>
      <c r="E119" s="154" t="s">
        <v>612</v>
      </c>
      <c r="F119" s="154"/>
      <c r="G119" s="151"/>
      <c r="H119" s="151"/>
      <c r="I119" s="151"/>
      <c r="J119" s="151"/>
      <c r="K119" s="201" t="s">
        <v>247</v>
      </c>
      <c r="L119" s="148" t="s">
        <v>617</v>
      </c>
      <c r="M119" s="151"/>
      <c r="N119" s="201"/>
      <c r="O119" s="151" t="s">
        <v>618</v>
      </c>
      <c r="P119" s="151" t="s">
        <v>619</v>
      </c>
      <c r="Q119" s="151" t="s">
        <v>620</v>
      </c>
      <c r="R119" s="151"/>
      <c r="S119" s="97"/>
      <c r="T119" s="161" t="s">
        <v>519</v>
      </c>
      <c r="U119" s="101"/>
      <c r="V119" s="96"/>
      <c r="W119" s="111"/>
      <c r="X119" s="96"/>
      <c r="Y119" s="161"/>
      <c r="Z119" s="161"/>
      <c r="AA119" s="162"/>
      <c r="AB119" s="161"/>
      <c r="AC119" s="163"/>
      <c r="AD119" s="163"/>
      <c r="AE119" s="163"/>
      <c r="AF119" s="163"/>
      <c r="AG119" s="163"/>
      <c r="AH119" s="163"/>
      <c r="AI119" s="161"/>
      <c r="AJ119" s="161"/>
      <c r="AK119" s="158" t="s">
        <v>652</v>
      </c>
      <c r="AL119" s="158" t="s">
        <v>653</v>
      </c>
      <c r="AM119" s="159"/>
      <c r="AN119" s="159"/>
      <c r="AO119" s="164"/>
      <c r="AP119" s="160"/>
      <c r="AQ119" s="160"/>
      <c r="AR119" s="165"/>
    </row>
    <row r="120" spans="1:44" s="43" customFormat="1" ht="312">
      <c r="A120" s="200">
        <v>118</v>
      </c>
      <c r="B120" s="157"/>
      <c r="C120" s="154"/>
      <c r="D120" s="154" t="s">
        <v>1485</v>
      </c>
      <c r="E120" s="154" t="s">
        <v>612</v>
      </c>
      <c r="F120" s="154"/>
      <c r="G120" s="151"/>
      <c r="H120" s="151"/>
      <c r="I120" s="151"/>
      <c r="J120" s="151"/>
      <c r="K120" s="201" t="s">
        <v>247</v>
      </c>
      <c r="L120" s="148" t="s">
        <v>617</v>
      </c>
      <c r="M120" s="151"/>
      <c r="N120" s="201"/>
      <c r="O120" s="151" t="s">
        <v>621</v>
      </c>
      <c r="P120" s="151" t="s">
        <v>622</v>
      </c>
      <c r="Q120" s="151" t="s">
        <v>623</v>
      </c>
      <c r="R120" s="151"/>
      <c r="S120" s="97"/>
      <c r="T120" s="161" t="s">
        <v>519</v>
      </c>
      <c r="U120" s="101"/>
      <c r="V120" s="96"/>
      <c r="W120" s="111"/>
      <c r="X120" s="96"/>
      <c r="Y120" s="161"/>
      <c r="Z120" s="161"/>
      <c r="AA120" s="162"/>
      <c r="AB120" s="161"/>
      <c r="AC120" s="163"/>
      <c r="AD120" s="163"/>
      <c r="AE120" s="163"/>
      <c r="AF120" s="163"/>
      <c r="AG120" s="163"/>
      <c r="AH120" s="163"/>
      <c r="AI120" s="161"/>
      <c r="AJ120" s="161"/>
      <c r="AK120" s="158" t="s">
        <v>652</v>
      </c>
      <c r="AL120" s="158" t="s">
        <v>653</v>
      </c>
      <c r="AM120" s="159"/>
      <c r="AN120" s="159"/>
      <c r="AO120" s="164"/>
      <c r="AP120" s="160"/>
      <c r="AQ120" s="160"/>
      <c r="AR120" s="165"/>
    </row>
    <row r="121" spans="1:44" s="43" customFormat="1" ht="72">
      <c r="A121" s="200">
        <v>119</v>
      </c>
      <c r="B121" s="157"/>
      <c r="C121" s="154"/>
      <c r="D121" s="154" t="s">
        <v>1486</v>
      </c>
      <c r="E121" s="154" t="s">
        <v>613</v>
      </c>
      <c r="F121" s="154"/>
      <c r="G121" s="151"/>
      <c r="H121" s="151"/>
      <c r="I121" s="151"/>
      <c r="J121" s="151"/>
      <c r="K121" s="201" t="s">
        <v>247</v>
      </c>
      <c r="L121" s="148" t="s">
        <v>607</v>
      </c>
      <c r="M121" s="151"/>
      <c r="N121" s="201"/>
      <c r="O121" s="151" t="s">
        <v>624</v>
      </c>
      <c r="P121" s="151"/>
      <c r="Q121" s="151" t="s">
        <v>625</v>
      </c>
      <c r="R121" s="151"/>
      <c r="S121" s="97"/>
      <c r="T121" s="161" t="s">
        <v>519</v>
      </c>
      <c r="U121" s="101"/>
      <c r="V121" s="96"/>
      <c r="W121" s="111"/>
      <c r="X121" s="96"/>
      <c r="Y121" s="161"/>
      <c r="Z121" s="161"/>
      <c r="AA121" s="162"/>
      <c r="AB121" s="161"/>
      <c r="AC121" s="163"/>
      <c r="AD121" s="163"/>
      <c r="AE121" s="163"/>
      <c r="AF121" s="163"/>
      <c r="AG121" s="163"/>
      <c r="AH121" s="163"/>
      <c r="AI121" s="161"/>
      <c r="AJ121" s="161"/>
      <c r="AK121" s="158" t="s">
        <v>652</v>
      </c>
      <c r="AL121" s="158" t="s">
        <v>653</v>
      </c>
      <c r="AM121" s="159"/>
      <c r="AN121" s="159"/>
      <c r="AO121" s="164"/>
      <c r="AP121" s="160"/>
      <c r="AQ121" s="160"/>
      <c r="AR121" s="165"/>
    </row>
    <row r="122" spans="1:44" s="43" customFormat="1" ht="409">
      <c r="A122" s="200">
        <v>120</v>
      </c>
      <c r="B122" s="157"/>
      <c r="C122" s="154"/>
      <c r="D122" s="154" t="s">
        <v>1492</v>
      </c>
      <c r="E122" s="154" t="s">
        <v>510</v>
      </c>
      <c r="F122" s="154"/>
      <c r="G122" s="151"/>
      <c r="H122" s="151"/>
      <c r="I122" s="151"/>
      <c r="J122" s="151"/>
      <c r="K122" s="201" t="s">
        <v>247</v>
      </c>
      <c r="L122" s="148" t="s">
        <v>617</v>
      </c>
      <c r="M122" s="151"/>
      <c r="N122" s="201"/>
      <c r="O122" s="151" t="s">
        <v>627</v>
      </c>
      <c r="P122" s="151"/>
      <c r="Q122" s="151" t="s">
        <v>628</v>
      </c>
      <c r="R122" s="151"/>
      <c r="S122" s="97"/>
      <c r="T122" s="161" t="s">
        <v>519</v>
      </c>
      <c r="U122" s="101"/>
      <c r="V122" s="96"/>
      <c r="W122" s="111"/>
      <c r="X122" s="96"/>
      <c r="Y122" s="161"/>
      <c r="Z122" s="161"/>
      <c r="AA122" s="162"/>
      <c r="AB122" s="161"/>
      <c r="AC122" s="163"/>
      <c r="AD122" s="163"/>
      <c r="AE122" s="163"/>
      <c r="AF122" s="163"/>
      <c r="AG122" s="163"/>
      <c r="AH122" s="163"/>
      <c r="AI122" s="161"/>
      <c r="AJ122" s="161"/>
      <c r="AK122" s="158" t="s">
        <v>652</v>
      </c>
      <c r="AL122" s="158" t="s">
        <v>653</v>
      </c>
      <c r="AM122" s="159"/>
      <c r="AN122" s="159"/>
      <c r="AO122" s="164"/>
      <c r="AP122" s="160"/>
      <c r="AQ122" s="160"/>
      <c r="AR122" s="165"/>
    </row>
    <row r="123" spans="1:44" s="43" customFormat="1" ht="409">
      <c r="A123" s="200">
        <v>121</v>
      </c>
      <c r="B123" s="157"/>
      <c r="C123" s="154"/>
      <c r="D123" s="154" t="s">
        <v>1496</v>
      </c>
      <c r="E123" s="154" t="s">
        <v>626</v>
      </c>
      <c r="F123" s="154"/>
      <c r="G123" s="151"/>
      <c r="H123" s="151"/>
      <c r="I123" s="151"/>
      <c r="J123" s="151"/>
      <c r="K123" s="201" t="s">
        <v>247</v>
      </c>
      <c r="L123" s="148" t="s">
        <v>617</v>
      </c>
      <c r="M123" s="151"/>
      <c r="N123" s="201"/>
      <c r="O123" s="151" t="s">
        <v>629</v>
      </c>
      <c r="P123" s="151" t="s">
        <v>630</v>
      </c>
      <c r="Q123" s="151" t="s">
        <v>631</v>
      </c>
      <c r="R123" s="151"/>
      <c r="S123" s="97"/>
      <c r="T123" s="161" t="s">
        <v>519</v>
      </c>
      <c r="U123" s="101"/>
      <c r="V123" s="96"/>
      <c r="W123" s="111"/>
      <c r="X123" s="96"/>
      <c r="Y123" s="161"/>
      <c r="Z123" s="161"/>
      <c r="AA123" s="162"/>
      <c r="AB123" s="161"/>
      <c r="AC123" s="163"/>
      <c r="AD123" s="163"/>
      <c r="AE123" s="163"/>
      <c r="AF123" s="163"/>
      <c r="AG123" s="163"/>
      <c r="AH123" s="163"/>
      <c r="AI123" s="161"/>
      <c r="AJ123" s="161"/>
      <c r="AK123" s="158" t="s">
        <v>652</v>
      </c>
      <c r="AL123" s="158" t="s">
        <v>653</v>
      </c>
      <c r="AM123" s="159"/>
      <c r="AN123" s="159"/>
      <c r="AO123" s="164"/>
      <c r="AP123" s="160"/>
      <c r="AQ123" s="160"/>
      <c r="AR123" s="165"/>
    </row>
    <row r="124" spans="1:44" s="43" customFormat="1" ht="84">
      <c r="A124" s="200">
        <v>122</v>
      </c>
      <c r="B124" s="157"/>
      <c r="C124" s="154"/>
      <c r="D124" s="154" t="s">
        <v>1553</v>
      </c>
      <c r="E124" s="154" t="s">
        <v>263</v>
      </c>
      <c r="F124" s="154"/>
      <c r="G124" s="151"/>
      <c r="H124" s="151"/>
      <c r="I124" s="151"/>
      <c r="J124" s="151"/>
      <c r="K124" s="201" t="s">
        <v>247</v>
      </c>
      <c r="L124" s="148" t="s">
        <v>617</v>
      </c>
      <c r="M124" s="151"/>
      <c r="N124" s="201"/>
      <c r="O124" s="151" t="s">
        <v>632</v>
      </c>
      <c r="P124" s="151" t="s">
        <v>633</v>
      </c>
      <c r="Q124" s="151" t="s">
        <v>634</v>
      </c>
      <c r="R124" s="151"/>
      <c r="S124" s="97"/>
      <c r="T124" s="161" t="s">
        <v>364</v>
      </c>
      <c r="U124" s="101"/>
      <c r="V124" s="96"/>
      <c r="W124" s="111"/>
      <c r="X124" s="96"/>
      <c r="Y124" s="161"/>
      <c r="Z124" s="161"/>
      <c r="AA124" s="162"/>
      <c r="AB124" s="161"/>
      <c r="AC124" s="163"/>
      <c r="AD124" s="163"/>
      <c r="AE124" s="163"/>
      <c r="AF124" s="163"/>
      <c r="AG124" s="163"/>
      <c r="AH124" s="163"/>
      <c r="AI124" s="161"/>
      <c r="AJ124" s="161"/>
      <c r="AK124" s="158" t="s">
        <v>652</v>
      </c>
      <c r="AL124" s="158" t="s">
        <v>653</v>
      </c>
      <c r="AM124" s="159"/>
      <c r="AN124" s="159"/>
      <c r="AO124" s="164"/>
      <c r="AP124" s="160"/>
      <c r="AQ124" s="160"/>
      <c r="AR124" s="165"/>
    </row>
    <row r="125" spans="1:44" s="43" customFormat="1" ht="84">
      <c r="A125" s="200">
        <v>123</v>
      </c>
      <c r="B125" s="157"/>
      <c r="C125" s="154"/>
      <c r="D125" s="154" t="s">
        <v>1555</v>
      </c>
      <c r="E125" s="154" t="s">
        <v>440</v>
      </c>
      <c r="F125" s="154"/>
      <c r="G125" s="151"/>
      <c r="H125" s="151"/>
      <c r="I125" s="151"/>
      <c r="J125" s="151"/>
      <c r="K125" s="201" t="s">
        <v>247</v>
      </c>
      <c r="L125" s="148" t="s">
        <v>617</v>
      </c>
      <c r="M125" s="151"/>
      <c r="N125" s="201"/>
      <c r="O125" s="151" t="s">
        <v>635</v>
      </c>
      <c r="P125" s="151" t="s">
        <v>636</v>
      </c>
      <c r="Q125" s="151"/>
      <c r="R125" s="151"/>
      <c r="S125" s="97"/>
      <c r="T125" s="161" t="s">
        <v>364</v>
      </c>
      <c r="U125" s="101"/>
      <c r="V125" s="96"/>
      <c r="W125" s="111"/>
      <c r="X125" s="96"/>
      <c r="Y125" s="161"/>
      <c r="Z125" s="161"/>
      <c r="AA125" s="162"/>
      <c r="AB125" s="161"/>
      <c r="AC125" s="163"/>
      <c r="AD125" s="163"/>
      <c r="AE125" s="163"/>
      <c r="AF125" s="163"/>
      <c r="AG125" s="163"/>
      <c r="AH125" s="163"/>
      <c r="AI125" s="161"/>
      <c r="AJ125" s="161"/>
      <c r="AK125" s="158" t="s">
        <v>652</v>
      </c>
      <c r="AL125" s="158" t="s">
        <v>653</v>
      </c>
      <c r="AM125" s="159"/>
      <c r="AN125" s="159"/>
      <c r="AO125" s="164"/>
      <c r="AP125" s="160"/>
      <c r="AQ125" s="160"/>
      <c r="AR125" s="165"/>
    </row>
    <row r="126" spans="1:44" s="43" customFormat="1" ht="84">
      <c r="A126" s="200">
        <v>124</v>
      </c>
      <c r="B126" s="157"/>
      <c r="C126" s="154"/>
      <c r="D126" s="154" t="s">
        <v>1569</v>
      </c>
      <c r="E126" s="154" t="s">
        <v>440</v>
      </c>
      <c r="F126" s="154"/>
      <c r="G126" s="151"/>
      <c r="H126" s="151"/>
      <c r="I126" s="151"/>
      <c r="J126" s="151"/>
      <c r="K126" s="201" t="s">
        <v>247</v>
      </c>
      <c r="L126" s="148" t="s">
        <v>511</v>
      </c>
      <c r="M126" s="151"/>
      <c r="N126" s="201"/>
      <c r="O126" s="151" t="s">
        <v>637</v>
      </c>
      <c r="P126" s="151" t="s">
        <v>638</v>
      </c>
      <c r="Q126" s="151" t="s">
        <v>639</v>
      </c>
      <c r="R126" s="151"/>
      <c r="S126" s="97"/>
      <c r="T126" s="161" t="s">
        <v>364</v>
      </c>
      <c r="U126" s="101"/>
      <c r="V126" s="96"/>
      <c r="W126" s="111"/>
      <c r="X126" s="96"/>
      <c r="Y126" s="161"/>
      <c r="Z126" s="161"/>
      <c r="AA126" s="162"/>
      <c r="AB126" s="161"/>
      <c r="AC126" s="163"/>
      <c r="AD126" s="163"/>
      <c r="AE126" s="163"/>
      <c r="AF126" s="163"/>
      <c r="AG126" s="163"/>
      <c r="AH126" s="163"/>
      <c r="AI126" s="161"/>
      <c r="AJ126" s="161"/>
      <c r="AK126" s="158" t="s">
        <v>652</v>
      </c>
      <c r="AL126" s="158" t="s">
        <v>653</v>
      </c>
      <c r="AM126" s="159"/>
      <c r="AN126" s="159"/>
      <c r="AO126" s="164"/>
      <c r="AP126" s="160"/>
      <c r="AQ126" s="160"/>
      <c r="AR126" s="165"/>
    </row>
    <row r="127" spans="1:44" s="43" customFormat="1" ht="96">
      <c r="A127" s="200">
        <v>125</v>
      </c>
      <c r="B127" s="157"/>
      <c r="C127" s="154"/>
      <c r="D127" s="154" t="s">
        <v>1580</v>
      </c>
      <c r="E127" s="154" t="s">
        <v>640</v>
      </c>
      <c r="F127" s="154"/>
      <c r="G127" s="151"/>
      <c r="H127" s="151"/>
      <c r="I127" s="151"/>
      <c r="J127" s="151"/>
      <c r="K127" s="201" t="s">
        <v>247</v>
      </c>
      <c r="L127" s="148" t="s">
        <v>617</v>
      </c>
      <c r="M127" s="151"/>
      <c r="N127" s="201"/>
      <c r="O127" s="151" t="s">
        <v>641</v>
      </c>
      <c r="P127" s="151" t="s">
        <v>642</v>
      </c>
      <c r="Q127" s="151" t="s">
        <v>643</v>
      </c>
      <c r="R127" s="151"/>
      <c r="S127" s="97"/>
      <c r="T127" s="161" t="s">
        <v>364</v>
      </c>
      <c r="U127" s="101"/>
      <c r="V127" s="96"/>
      <c r="W127" s="111"/>
      <c r="X127" s="96"/>
      <c r="Y127" s="161"/>
      <c r="Z127" s="161"/>
      <c r="AA127" s="162"/>
      <c r="AB127" s="161"/>
      <c r="AC127" s="163"/>
      <c r="AD127" s="163"/>
      <c r="AE127" s="163"/>
      <c r="AF127" s="163"/>
      <c r="AG127" s="163"/>
      <c r="AH127" s="163"/>
      <c r="AI127" s="161"/>
      <c r="AJ127" s="161"/>
      <c r="AK127" s="158" t="s">
        <v>652</v>
      </c>
      <c r="AL127" s="158" t="s">
        <v>653</v>
      </c>
      <c r="AM127" s="159"/>
      <c r="AN127" s="159"/>
      <c r="AO127" s="164"/>
      <c r="AP127" s="160"/>
      <c r="AQ127" s="160"/>
      <c r="AR127" s="165"/>
    </row>
    <row r="128" spans="1:44" s="43" customFormat="1" ht="204">
      <c r="A128" s="200">
        <v>126</v>
      </c>
      <c r="B128" s="157"/>
      <c r="C128" s="154"/>
      <c r="D128" s="154" t="s">
        <v>1561</v>
      </c>
      <c r="E128" s="154" t="s">
        <v>644</v>
      </c>
      <c r="F128" s="154"/>
      <c r="G128" s="151"/>
      <c r="H128" s="151"/>
      <c r="I128" s="151"/>
      <c r="J128" s="151"/>
      <c r="K128" s="201" t="s">
        <v>247</v>
      </c>
      <c r="L128" s="148" t="s">
        <v>511</v>
      </c>
      <c r="M128" s="151"/>
      <c r="N128" s="201"/>
      <c r="O128" s="151" t="s">
        <v>646</v>
      </c>
      <c r="P128" s="151" t="s">
        <v>647</v>
      </c>
      <c r="Q128" s="151"/>
      <c r="R128" s="151"/>
      <c r="S128" s="97"/>
      <c r="T128" s="161" t="s">
        <v>364</v>
      </c>
      <c r="U128" s="101"/>
      <c r="V128" s="96"/>
      <c r="W128" s="111"/>
      <c r="X128" s="96"/>
      <c r="Y128" s="161"/>
      <c r="Z128" s="161"/>
      <c r="AA128" s="162"/>
      <c r="AB128" s="161"/>
      <c r="AC128" s="163"/>
      <c r="AD128" s="163"/>
      <c r="AE128" s="163"/>
      <c r="AF128" s="163"/>
      <c r="AG128" s="163"/>
      <c r="AH128" s="163"/>
      <c r="AI128" s="161"/>
      <c r="AJ128" s="161"/>
      <c r="AK128" s="158" t="s">
        <v>652</v>
      </c>
      <c r="AL128" s="158" t="s">
        <v>653</v>
      </c>
      <c r="AM128" s="159"/>
      <c r="AN128" s="159"/>
      <c r="AO128" s="164"/>
      <c r="AP128" s="160"/>
      <c r="AQ128" s="160"/>
      <c r="AR128" s="165"/>
    </row>
    <row r="129" spans="1:44" s="43" customFormat="1" ht="144">
      <c r="A129" s="200">
        <v>127</v>
      </c>
      <c r="B129" s="157"/>
      <c r="C129" s="154"/>
      <c r="D129" s="154" t="s">
        <v>1621</v>
      </c>
      <c r="E129" s="154" t="s">
        <v>645</v>
      </c>
      <c r="F129" s="154"/>
      <c r="G129" s="151"/>
      <c r="H129" s="151"/>
      <c r="I129" s="151"/>
      <c r="J129" s="151"/>
      <c r="K129" s="201" t="s">
        <v>247</v>
      </c>
      <c r="L129" s="148" t="s">
        <v>511</v>
      </c>
      <c r="M129" s="151"/>
      <c r="N129" s="201"/>
      <c r="O129" s="151" t="s">
        <v>648</v>
      </c>
      <c r="P129" s="151" t="s">
        <v>649</v>
      </c>
      <c r="Q129" s="151" t="s">
        <v>650</v>
      </c>
      <c r="R129" s="151"/>
      <c r="S129" s="97"/>
      <c r="T129" s="161" t="s">
        <v>519</v>
      </c>
      <c r="U129" s="101"/>
      <c r="V129" s="96"/>
      <c r="W129" s="111"/>
      <c r="X129" s="96"/>
      <c r="Y129" s="161"/>
      <c r="Z129" s="161"/>
      <c r="AA129" s="162"/>
      <c r="AB129" s="161"/>
      <c r="AC129" s="163"/>
      <c r="AD129" s="163"/>
      <c r="AE129" s="163"/>
      <c r="AF129" s="163"/>
      <c r="AG129" s="163"/>
      <c r="AH129" s="163"/>
      <c r="AI129" s="161"/>
      <c r="AJ129" s="161"/>
      <c r="AK129" s="158" t="s">
        <v>652</v>
      </c>
      <c r="AL129" s="158" t="s">
        <v>653</v>
      </c>
      <c r="AM129" s="159"/>
      <c r="AN129" s="159"/>
      <c r="AO129" s="164"/>
      <c r="AP129" s="160"/>
      <c r="AQ129" s="160"/>
      <c r="AR129" s="165"/>
    </row>
    <row r="130" spans="1:44" s="43" customFormat="1" ht="84">
      <c r="A130" s="200">
        <v>128</v>
      </c>
      <c r="B130" s="157"/>
      <c r="C130" s="154"/>
      <c r="D130" s="154" t="s">
        <v>1621</v>
      </c>
      <c r="E130" s="154" t="s">
        <v>645</v>
      </c>
      <c r="F130" s="154"/>
      <c r="G130" s="151"/>
      <c r="H130" s="151"/>
      <c r="I130" s="151"/>
      <c r="J130" s="151"/>
      <c r="K130" s="201" t="s">
        <v>247</v>
      </c>
      <c r="L130" s="148" t="s">
        <v>511</v>
      </c>
      <c r="M130" s="151"/>
      <c r="N130" s="201"/>
      <c r="O130" s="151"/>
      <c r="P130" s="151"/>
      <c r="Q130" s="151" t="s">
        <v>651</v>
      </c>
      <c r="R130" s="151"/>
      <c r="S130" s="97"/>
      <c r="T130" s="161" t="s">
        <v>519</v>
      </c>
      <c r="U130" s="101"/>
      <c r="V130" s="96"/>
      <c r="W130" s="111"/>
      <c r="X130" s="96"/>
      <c r="Y130" s="161"/>
      <c r="Z130" s="161"/>
      <c r="AA130" s="162"/>
      <c r="AB130" s="161"/>
      <c r="AC130" s="163"/>
      <c r="AD130" s="163"/>
      <c r="AE130" s="163"/>
      <c r="AF130" s="163"/>
      <c r="AG130" s="163"/>
      <c r="AH130" s="163"/>
      <c r="AI130" s="161"/>
      <c r="AJ130" s="161"/>
      <c r="AK130" s="158" t="s">
        <v>652</v>
      </c>
      <c r="AL130" s="158" t="s">
        <v>653</v>
      </c>
      <c r="AM130" s="159"/>
      <c r="AN130" s="159"/>
      <c r="AO130" s="164"/>
      <c r="AP130" s="160"/>
      <c r="AQ130" s="160"/>
      <c r="AR130" s="165"/>
    </row>
    <row r="131" spans="1:44" s="123" customFormat="1" ht="204">
      <c r="A131" s="142">
        <v>129</v>
      </c>
      <c r="B131" s="105"/>
      <c r="C131" s="105"/>
      <c r="D131" s="105" t="s">
        <v>1499</v>
      </c>
      <c r="E131" s="105" t="s">
        <v>477</v>
      </c>
      <c r="F131" s="105"/>
      <c r="G131" s="100"/>
      <c r="H131" s="100"/>
      <c r="I131" s="100"/>
      <c r="J131" s="100"/>
      <c r="K131" s="136" t="s">
        <v>248</v>
      </c>
      <c r="L131" s="100"/>
      <c r="M131" s="100"/>
      <c r="N131" s="136">
        <v>1</v>
      </c>
      <c r="O131" s="100" t="s">
        <v>654</v>
      </c>
      <c r="P131" s="100"/>
      <c r="Q131" s="100" t="s">
        <v>655</v>
      </c>
      <c r="R131" s="100"/>
      <c r="S131" s="97"/>
      <c r="T131" s="96" t="s">
        <v>519</v>
      </c>
      <c r="U131" s="101"/>
      <c r="V131" s="96"/>
      <c r="W131" s="111"/>
      <c r="X131" s="96"/>
      <c r="Y131" s="96" t="s">
        <v>12</v>
      </c>
      <c r="Z131" s="132" t="s">
        <v>1511</v>
      </c>
      <c r="AA131" s="134"/>
      <c r="AB131" s="132" t="s">
        <v>1512</v>
      </c>
      <c r="AC131" s="133">
        <v>13</v>
      </c>
      <c r="AD131" s="133">
        <v>0</v>
      </c>
      <c r="AE131" s="133">
        <v>0</v>
      </c>
      <c r="AF131" s="99"/>
      <c r="AG131" s="99"/>
      <c r="AH131" s="99"/>
      <c r="AI131" s="96"/>
      <c r="AJ131" s="96"/>
      <c r="AK131" s="107" t="s">
        <v>678</v>
      </c>
      <c r="AL131" s="107" t="s">
        <v>679</v>
      </c>
      <c r="AM131" s="119" t="s">
        <v>678</v>
      </c>
      <c r="AN131" s="119"/>
      <c r="AO131" s="98"/>
      <c r="AP131" s="109"/>
      <c r="AQ131" s="109"/>
      <c r="AR131" s="120"/>
    </row>
    <row r="132" spans="1:44" s="123" customFormat="1" ht="84">
      <c r="A132" s="142">
        <v>130</v>
      </c>
      <c r="B132" s="105"/>
      <c r="C132" s="106"/>
      <c r="D132" s="106" t="s">
        <v>423</v>
      </c>
      <c r="E132" s="106" t="s">
        <v>656</v>
      </c>
      <c r="F132" s="106"/>
      <c r="G132" s="97"/>
      <c r="H132" s="97"/>
      <c r="I132" s="97"/>
      <c r="J132" s="97"/>
      <c r="K132" s="90" t="s">
        <v>258</v>
      </c>
      <c r="L132" s="100"/>
      <c r="M132" s="97"/>
      <c r="N132" s="144"/>
      <c r="O132" s="106" t="s">
        <v>657</v>
      </c>
      <c r="P132" s="97"/>
      <c r="Q132" s="97" t="s">
        <v>658</v>
      </c>
      <c r="R132" s="97"/>
      <c r="S132" s="97"/>
      <c r="T132" s="96" t="s">
        <v>1646</v>
      </c>
      <c r="U132" s="101"/>
      <c r="V132" s="96"/>
      <c r="W132" s="111"/>
      <c r="X132" s="96"/>
      <c r="Y132" s="96"/>
      <c r="Z132" s="96"/>
      <c r="AA132" s="104"/>
      <c r="AB132" s="96"/>
      <c r="AC132" s="99"/>
      <c r="AD132" s="99"/>
      <c r="AE132" s="99"/>
      <c r="AF132" s="99"/>
      <c r="AG132" s="99"/>
      <c r="AH132" s="99"/>
      <c r="AI132" s="96"/>
      <c r="AJ132" s="96"/>
      <c r="AK132" s="107" t="s">
        <v>678</v>
      </c>
      <c r="AL132" s="107" t="s">
        <v>679</v>
      </c>
      <c r="AM132" s="119" t="s">
        <v>678</v>
      </c>
      <c r="AN132" s="119"/>
      <c r="AO132" s="98"/>
      <c r="AP132" s="109"/>
      <c r="AQ132" s="109"/>
      <c r="AR132" s="120"/>
    </row>
    <row r="133" spans="1:44" s="123" customFormat="1" ht="36">
      <c r="A133" s="142">
        <v>131</v>
      </c>
      <c r="B133" s="105"/>
      <c r="C133" s="106"/>
      <c r="D133" s="106" t="s">
        <v>423</v>
      </c>
      <c r="E133" s="106" t="s">
        <v>533</v>
      </c>
      <c r="F133" s="106"/>
      <c r="G133" s="97"/>
      <c r="H133" s="97"/>
      <c r="I133" s="97"/>
      <c r="J133" s="97"/>
      <c r="K133" s="90" t="s">
        <v>276</v>
      </c>
      <c r="L133" s="100"/>
      <c r="M133" s="97"/>
      <c r="N133" s="90"/>
      <c r="O133" s="97" t="s">
        <v>659</v>
      </c>
      <c r="P133" s="97"/>
      <c r="Q133" s="97" t="s">
        <v>660</v>
      </c>
      <c r="R133" s="97"/>
      <c r="S133" s="97"/>
      <c r="T133" s="96" t="s">
        <v>1646</v>
      </c>
      <c r="U133" s="101"/>
      <c r="V133" s="96"/>
      <c r="W133" s="111"/>
      <c r="X133" s="96"/>
      <c r="Y133" s="96"/>
      <c r="Z133" s="96"/>
      <c r="AA133" s="104"/>
      <c r="AB133" s="96"/>
      <c r="AC133" s="99"/>
      <c r="AD133" s="99"/>
      <c r="AE133" s="99"/>
      <c r="AF133" s="99"/>
      <c r="AG133" s="99"/>
      <c r="AH133" s="99"/>
      <c r="AI133" s="96"/>
      <c r="AJ133" s="96"/>
      <c r="AK133" s="107" t="s">
        <v>678</v>
      </c>
      <c r="AL133" s="107" t="s">
        <v>679</v>
      </c>
      <c r="AM133" s="119" t="s">
        <v>678</v>
      </c>
      <c r="AN133" s="119"/>
      <c r="AO133" s="98"/>
      <c r="AP133" s="109"/>
      <c r="AQ133" s="109"/>
      <c r="AR133" s="120"/>
    </row>
    <row r="134" spans="1:44" s="123" customFormat="1" ht="84">
      <c r="A134" s="142">
        <v>132</v>
      </c>
      <c r="B134" s="105"/>
      <c r="C134" s="106"/>
      <c r="D134" s="106" t="s">
        <v>1494</v>
      </c>
      <c r="E134" s="106" t="s">
        <v>626</v>
      </c>
      <c r="F134" s="106"/>
      <c r="G134" s="97"/>
      <c r="H134" s="97"/>
      <c r="I134" s="97"/>
      <c r="J134" s="97"/>
      <c r="K134" s="135" t="s">
        <v>248</v>
      </c>
      <c r="L134" s="100"/>
      <c r="M134" s="97"/>
      <c r="N134" s="135">
        <v>1</v>
      </c>
      <c r="O134" s="97" t="s">
        <v>661</v>
      </c>
      <c r="P134" s="97"/>
      <c r="Q134" s="97" t="s">
        <v>662</v>
      </c>
      <c r="R134" s="97"/>
      <c r="S134" s="97"/>
      <c r="T134" s="96" t="s">
        <v>519</v>
      </c>
      <c r="U134" s="101"/>
      <c r="V134" s="96"/>
      <c r="W134" s="111"/>
      <c r="X134" s="96"/>
      <c r="Y134" s="96" t="s">
        <v>12</v>
      </c>
      <c r="Z134" s="132" t="s">
        <v>1511</v>
      </c>
      <c r="AA134" s="134"/>
      <c r="AB134" s="132" t="s">
        <v>1512</v>
      </c>
      <c r="AC134" s="133">
        <v>13</v>
      </c>
      <c r="AD134" s="133">
        <v>0</v>
      </c>
      <c r="AE134" s="133">
        <v>0</v>
      </c>
      <c r="AF134" s="99"/>
      <c r="AG134" s="99"/>
      <c r="AH134" s="99"/>
      <c r="AI134" s="96"/>
      <c r="AJ134" s="96"/>
      <c r="AK134" s="107" t="s">
        <v>678</v>
      </c>
      <c r="AL134" s="107" t="s">
        <v>679</v>
      </c>
      <c r="AM134" s="119" t="s">
        <v>678</v>
      </c>
      <c r="AN134" s="119"/>
      <c r="AO134" s="98"/>
      <c r="AP134" s="109"/>
      <c r="AQ134" s="109"/>
      <c r="AR134" s="120"/>
    </row>
    <row r="135" spans="1:44" s="123" customFormat="1" ht="168">
      <c r="A135" s="142">
        <v>133</v>
      </c>
      <c r="B135" s="105"/>
      <c r="C135" s="106"/>
      <c r="D135" s="106" t="s">
        <v>1620</v>
      </c>
      <c r="E135" s="106" t="s">
        <v>645</v>
      </c>
      <c r="F135" s="106"/>
      <c r="G135" s="97"/>
      <c r="H135" s="97"/>
      <c r="I135" s="97"/>
      <c r="J135" s="97"/>
      <c r="K135" s="90" t="s">
        <v>258</v>
      </c>
      <c r="L135" s="100"/>
      <c r="M135" s="97"/>
      <c r="N135" s="90"/>
      <c r="O135" s="97" t="s">
        <v>663</v>
      </c>
      <c r="P135" s="97"/>
      <c r="Q135" s="97" t="s">
        <v>664</v>
      </c>
      <c r="R135" s="97"/>
      <c r="S135" s="97"/>
      <c r="T135" s="96"/>
      <c r="U135" s="101"/>
      <c r="V135" s="96"/>
      <c r="W135" s="111"/>
      <c r="X135" s="96"/>
      <c r="Y135" s="96"/>
      <c r="Z135" s="96"/>
      <c r="AA135" s="104"/>
      <c r="AB135" s="96"/>
      <c r="AC135" s="99"/>
      <c r="AD135" s="99"/>
      <c r="AE135" s="99"/>
      <c r="AF135" s="99"/>
      <c r="AG135" s="99"/>
      <c r="AH135" s="99"/>
      <c r="AI135" s="96"/>
      <c r="AJ135" s="96"/>
      <c r="AK135" s="107" t="s">
        <v>678</v>
      </c>
      <c r="AL135" s="107" t="s">
        <v>679</v>
      </c>
      <c r="AM135" s="119" t="s">
        <v>678</v>
      </c>
      <c r="AN135" s="119"/>
      <c r="AO135" s="98"/>
      <c r="AP135" s="109"/>
      <c r="AQ135" s="109"/>
      <c r="AR135" s="120"/>
    </row>
    <row r="136" spans="1:44" s="123" customFormat="1" ht="84">
      <c r="A136" s="142">
        <v>134</v>
      </c>
      <c r="B136" s="105"/>
      <c r="C136" s="106"/>
      <c r="D136" s="106" t="s">
        <v>665</v>
      </c>
      <c r="E136" s="106" t="s">
        <v>666</v>
      </c>
      <c r="F136" s="106"/>
      <c r="G136" s="97"/>
      <c r="H136" s="97"/>
      <c r="I136" s="97"/>
      <c r="J136" s="97"/>
      <c r="K136" s="135" t="s">
        <v>248</v>
      </c>
      <c r="L136" s="100"/>
      <c r="M136" s="97"/>
      <c r="N136" s="135">
        <v>1</v>
      </c>
      <c r="O136" s="97" t="s">
        <v>667</v>
      </c>
      <c r="P136" s="97"/>
      <c r="Q136" s="97" t="s">
        <v>668</v>
      </c>
      <c r="R136" s="97"/>
      <c r="S136" s="97"/>
      <c r="T136" s="96" t="s">
        <v>519</v>
      </c>
      <c r="U136" s="101"/>
      <c r="V136" s="96"/>
      <c r="W136" s="111"/>
      <c r="X136" s="96"/>
      <c r="Y136" s="96" t="s">
        <v>12</v>
      </c>
      <c r="Z136" s="132" t="s">
        <v>1511</v>
      </c>
      <c r="AA136" s="134"/>
      <c r="AB136" s="132" t="s">
        <v>1512</v>
      </c>
      <c r="AC136" s="133">
        <v>13</v>
      </c>
      <c r="AD136" s="133">
        <v>0</v>
      </c>
      <c r="AE136" s="133">
        <v>0</v>
      </c>
      <c r="AF136" s="99"/>
      <c r="AG136" s="99"/>
      <c r="AH136" s="99"/>
      <c r="AI136" s="96"/>
      <c r="AJ136" s="96"/>
      <c r="AK136" s="107" t="s">
        <v>678</v>
      </c>
      <c r="AL136" s="107" t="s">
        <v>679</v>
      </c>
      <c r="AM136" s="119" t="s">
        <v>678</v>
      </c>
      <c r="AN136" s="119"/>
      <c r="AO136" s="98"/>
      <c r="AP136" s="109"/>
      <c r="AQ136" s="109"/>
      <c r="AR136" s="120"/>
    </row>
    <row r="137" spans="1:44" s="123" customFormat="1" ht="180">
      <c r="A137" s="142">
        <v>135</v>
      </c>
      <c r="B137" s="105"/>
      <c r="C137" s="106"/>
      <c r="D137" s="106" t="s">
        <v>669</v>
      </c>
      <c r="E137" s="106"/>
      <c r="F137" s="106"/>
      <c r="G137" s="97"/>
      <c r="H137" s="97"/>
      <c r="I137" s="97"/>
      <c r="J137" s="97"/>
      <c r="K137" s="90" t="s">
        <v>258</v>
      </c>
      <c r="L137" s="100"/>
      <c r="M137" s="97"/>
      <c r="N137" s="90"/>
      <c r="O137" s="97" t="s">
        <v>670</v>
      </c>
      <c r="P137" s="97"/>
      <c r="Q137" s="97" t="s">
        <v>671</v>
      </c>
      <c r="R137" s="97"/>
      <c r="S137" s="97"/>
      <c r="T137" s="96" t="s">
        <v>519</v>
      </c>
      <c r="U137" s="101"/>
      <c r="V137" s="96"/>
      <c r="W137" s="111"/>
      <c r="X137" s="96"/>
      <c r="Y137" s="96"/>
      <c r="Z137" s="96"/>
      <c r="AA137" s="104"/>
      <c r="AB137" s="96"/>
      <c r="AC137" s="99"/>
      <c r="AD137" s="99"/>
      <c r="AE137" s="99"/>
      <c r="AF137" s="99"/>
      <c r="AG137" s="99"/>
      <c r="AH137" s="99"/>
      <c r="AI137" s="96"/>
      <c r="AJ137" s="96"/>
      <c r="AK137" s="107" t="s">
        <v>678</v>
      </c>
      <c r="AL137" s="107" t="s">
        <v>679</v>
      </c>
      <c r="AM137" s="119" t="s">
        <v>678</v>
      </c>
      <c r="AN137" s="119"/>
      <c r="AO137" s="98"/>
      <c r="AP137" s="109"/>
      <c r="AQ137" s="109"/>
      <c r="AR137" s="120"/>
    </row>
    <row r="138" spans="1:44" s="123" customFormat="1" ht="84">
      <c r="A138" s="142">
        <v>136</v>
      </c>
      <c r="B138" s="105"/>
      <c r="C138" s="106"/>
      <c r="D138" s="106" t="s">
        <v>1618</v>
      </c>
      <c r="E138" s="106" t="s">
        <v>672</v>
      </c>
      <c r="F138" s="106"/>
      <c r="G138" s="97"/>
      <c r="H138" s="97"/>
      <c r="I138" s="97"/>
      <c r="J138" s="97"/>
      <c r="K138" s="135" t="s">
        <v>248</v>
      </c>
      <c r="L138" s="100"/>
      <c r="M138" s="97"/>
      <c r="N138" s="135">
        <v>1</v>
      </c>
      <c r="O138" s="97" t="s">
        <v>673</v>
      </c>
      <c r="P138" s="97"/>
      <c r="Q138" s="97" t="s">
        <v>668</v>
      </c>
      <c r="R138" s="97"/>
      <c r="S138" s="97"/>
      <c r="T138" s="96" t="s">
        <v>519</v>
      </c>
      <c r="U138" s="101"/>
      <c r="V138" s="96"/>
      <c r="W138" s="111"/>
      <c r="X138" s="96"/>
      <c r="Y138" s="96" t="s">
        <v>12</v>
      </c>
      <c r="Z138" s="132" t="s">
        <v>1511</v>
      </c>
      <c r="AA138" s="134"/>
      <c r="AB138" s="132" t="s">
        <v>1512</v>
      </c>
      <c r="AC138" s="133">
        <v>13</v>
      </c>
      <c r="AD138" s="133">
        <v>0</v>
      </c>
      <c r="AE138" s="133">
        <v>0</v>
      </c>
      <c r="AF138" s="99"/>
      <c r="AG138" s="99"/>
      <c r="AH138" s="99"/>
      <c r="AI138" s="96"/>
      <c r="AJ138" s="96"/>
      <c r="AK138" s="107" t="s">
        <v>678</v>
      </c>
      <c r="AL138" s="107" t="s">
        <v>679</v>
      </c>
      <c r="AM138" s="119" t="s">
        <v>678</v>
      </c>
      <c r="AN138" s="119"/>
      <c r="AO138" s="98"/>
      <c r="AP138" s="109"/>
      <c r="AQ138" s="109"/>
      <c r="AR138" s="120"/>
    </row>
    <row r="139" spans="1:44" s="123" customFormat="1" ht="84">
      <c r="A139" s="142">
        <v>137</v>
      </c>
      <c r="B139" s="105"/>
      <c r="C139" s="106"/>
      <c r="D139" s="106" t="s">
        <v>1625</v>
      </c>
      <c r="E139" s="106" t="s">
        <v>674</v>
      </c>
      <c r="F139" s="106"/>
      <c r="G139" s="97"/>
      <c r="H139" s="97"/>
      <c r="I139" s="97"/>
      <c r="J139" s="97"/>
      <c r="K139" s="135" t="s">
        <v>248</v>
      </c>
      <c r="L139" s="100"/>
      <c r="M139" s="97"/>
      <c r="N139" s="135">
        <v>1</v>
      </c>
      <c r="O139" s="97" t="s">
        <v>675</v>
      </c>
      <c r="P139" s="97"/>
      <c r="Q139" s="97" t="s">
        <v>668</v>
      </c>
      <c r="R139" s="97"/>
      <c r="S139" s="97"/>
      <c r="T139" s="96" t="s">
        <v>519</v>
      </c>
      <c r="U139" s="101"/>
      <c r="V139" s="96"/>
      <c r="W139" s="111"/>
      <c r="X139" s="96"/>
      <c r="Y139" s="96" t="s">
        <v>12</v>
      </c>
      <c r="Z139" s="132" t="s">
        <v>1511</v>
      </c>
      <c r="AA139" s="134"/>
      <c r="AB139" s="132" t="s">
        <v>1512</v>
      </c>
      <c r="AC139" s="133">
        <v>13</v>
      </c>
      <c r="AD139" s="133">
        <v>0</v>
      </c>
      <c r="AE139" s="133">
        <v>0</v>
      </c>
      <c r="AF139" s="99"/>
      <c r="AG139" s="99"/>
      <c r="AH139" s="99"/>
      <c r="AI139" s="96"/>
      <c r="AJ139" s="96"/>
      <c r="AK139" s="107" t="s">
        <v>678</v>
      </c>
      <c r="AL139" s="107" t="s">
        <v>679</v>
      </c>
      <c r="AM139" s="119" t="s">
        <v>678</v>
      </c>
      <c r="AN139" s="119"/>
      <c r="AO139" s="98"/>
      <c r="AP139" s="109"/>
      <c r="AQ139" s="109"/>
      <c r="AR139" s="120"/>
    </row>
    <row r="140" spans="1:44" s="123" customFormat="1" ht="84">
      <c r="A140" s="142">
        <v>138</v>
      </c>
      <c r="B140" s="105"/>
      <c r="C140" s="106"/>
      <c r="D140" s="106" t="s">
        <v>1627</v>
      </c>
      <c r="E140" s="106" t="s">
        <v>676</v>
      </c>
      <c r="F140" s="106"/>
      <c r="G140" s="97"/>
      <c r="H140" s="97"/>
      <c r="I140" s="97"/>
      <c r="J140" s="97"/>
      <c r="K140" s="135" t="s">
        <v>248</v>
      </c>
      <c r="L140" s="100"/>
      <c r="M140" s="97"/>
      <c r="N140" s="135">
        <v>1</v>
      </c>
      <c r="O140" s="97" t="s">
        <v>677</v>
      </c>
      <c r="P140" s="97"/>
      <c r="Q140" s="97" t="s">
        <v>668</v>
      </c>
      <c r="R140" s="97"/>
      <c r="S140" s="97"/>
      <c r="T140" s="96" t="s">
        <v>519</v>
      </c>
      <c r="U140" s="101"/>
      <c r="V140" s="96"/>
      <c r="W140" s="111"/>
      <c r="X140" s="96"/>
      <c r="Y140" s="96" t="s">
        <v>12</v>
      </c>
      <c r="Z140" s="132" t="s">
        <v>1511</v>
      </c>
      <c r="AA140" s="134"/>
      <c r="AB140" s="132" t="s">
        <v>1512</v>
      </c>
      <c r="AC140" s="133">
        <v>13</v>
      </c>
      <c r="AD140" s="133">
        <v>0</v>
      </c>
      <c r="AE140" s="133">
        <v>0</v>
      </c>
      <c r="AF140" s="99"/>
      <c r="AG140" s="99"/>
      <c r="AH140" s="99"/>
      <c r="AI140" s="96"/>
      <c r="AJ140" s="96"/>
      <c r="AK140" s="107" t="s">
        <v>678</v>
      </c>
      <c r="AL140" s="107" t="s">
        <v>679</v>
      </c>
      <c r="AM140" s="119" t="s">
        <v>678</v>
      </c>
      <c r="AN140" s="119"/>
      <c r="AO140" s="98"/>
      <c r="AP140" s="109"/>
      <c r="AQ140" s="109"/>
      <c r="AR140" s="120"/>
    </row>
    <row r="141" spans="1:44" s="123" customFormat="1" ht="72">
      <c r="A141" s="142">
        <v>139</v>
      </c>
      <c r="B141" s="105"/>
      <c r="C141" s="105" t="s">
        <v>235</v>
      </c>
      <c r="D141" s="106" t="s">
        <v>1532</v>
      </c>
      <c r="E141" s="105" t="s">
        <v>557</v>
      </c>
      <c r="F141" s="105"/>
      <c r="G141" s="100"/>
      <c r="H141" s="100"/>
      <c r="I141" s="100"/>
      <c r="J141" s="100"/>
      <c r="K141" s="112" t="s">
        <v>247</v>
      </c>
      <c r="L141" s="100"/>
      <c r="M141" s="100"/>
      <c r="N141" s="112"/>
      <c r="O141" s="100" t="s">
        <v>680</v>
      </c>
      <c r="P141" s="100" t="s">
        <v>681</v>
      </c>
      <c r="Q141" s="100" t="s">
        <v>682</v>
      </c>
      <c r="R141" s="100"/>
      <c r="S141" s="97"/>
      <c r="T141" s="96" t="s">
        <v>519</v>
      </c>
      <c r="U141" s="101"/>
      <c r="V141" s="96"/>
      <c r="W141" s="111"/>
      <c r="X141" s="96"/>
      <c r="Y141" s="96"/>
      <c r="Z141" s="96"/>
      <c r="AA141" s="104"/>
      <c r="AB141" s="96"/>
      <c r="AC141" s="99"/>
      <c r="AD141" s="99"/>
      <c r="AE141" s="99"/>
      <c r="AF141" s="99"/>
      <c r="AG141" s="99"/>
      <c r="AH141" s="99"/>
      <c r="AI141" s="96"/>
      <c r="AJ141" s="96"/>
      <c r="AK141" s="107" t="s">
        <v>706</v>
      </c>
      <c r="AL141" s="107" t="s">
        <v>707</v>
      </c>
      <c r="AM141" s="119"/>
      <c r="AN141" s="119"/>
      <c r="AO141" s="98"/>
      <c r="AP141" s="109"/>
      <c r="AQ141" s="109"/>
      <c r="AR141" s="120"/>
    </row>
    <row r="142" spans="1:44" s="123" customFormat="1" ht="36">
      <c r="A142" s="142">
        <v>140</v>
      </c>
      <c r="B142" s="105"/>
      <c r="C142" s="106"/>
      <c r="D142" s="106" t="s">
        <v>1533</v>
      </c>
      <c r="E142" s="106" t="s">
        <v>558</v>
      </c>
      <c r="F142" s="106"/>
      <c r="G142" s="97"/>
      <c r="H142" s="97"/>
      <c r="I142" s="97"/>
      <c r="J142" s="97"/>
      <c r="K142" s="90" t="s">
        <v>247</v>
      </c>
      <c r="L142" s="100"/>
      <c r="M142" s="97"/>
      <c r="N142" s="90"/>
      <c r="O142" s="97" t="s">
        <v>683</v>
      </c>
      <c r="P142" s="97"/>
      <c r="Q142" s="97" t="s">
        <v>684</v>
      </c>
      <c r="R142" s="97"/>
      <c r="S142" s="97" t="s">
        <v>7</v>
      </c>
      <c r="T142" s="96" t="s">
        <v>519</v>
      </c>
      <c r="U142" s="101"/>
      <c r="V142" s="96"/>
      <c r="W142" s="111"/>
      <c r="X142" s="96"/>
      <c r="Y142" s="96"/>
      <c r="Z142" s="96"/>
      <c r="AA142" s="104"/>
      <c r="AB142" s="96"/>
      <c r="AC142" s="99"/>
      <c r="AD142" s="99"/>
      <c r="AE142" s="99"/>
      <c r="AF142" s="99"/>
      <c r="AG142" s="99"/>
      <c r="AH142" s="99"/>
      <c r="AI142" s="96"/>
      <c r="AJ142" s="96"/>
      <c r="AK142" s="107" t="s">
        <v>706</v>
      </c>
      <c r="AL142" s="107" t="s">
        <v>707</v>
      </c>
      <c r="AM142" s="119"/>
      <c r="AN142" s="119"/>
      <c r="AO142" s="98"/>
      <c r="AP142" s="109"/>
      <c r="AQ142" s="109"/>
      <c r="AR142" s="120"/>
    </row>
    <row r="143" spans="1:44" s="123" customFormat="1" ht="84">
      <c r="A143" s="142">
        <v>141</v>
      </c>
      <c r="B143" s="105"/>
      <c r="C143" s="106" t="s">
        <v>476</v>
      </c>
      <c r="D143" s="106" t="s">
        <v>1499</v>
      </c>
      <c r="E143" s="106" t="s">
        <v>477</v>
      </c>
      <c r="F143" s="106"/>
      <c r="G143" s="97"/>
      <c r="H143" s="97"/>
      <c r="I143" s="97"/>
      <c r="J143" s="97"/>
      <c r="K143" s="90" t="s">
        <v>247</v>
      </c>
      <c r="L143" s="100"/>
      <c r="M143" s="97"/>
      <c r="N143" s="90"/>
      <c r="O143" s="97" t="s">
        <v>685</v>
      </c>
      <c r="P143" s="97" t="s">
        <v>686</v>
      </c>
      <c r="Q143" s="97" t="s">
        <v>687</v>
      </c>
      <c r="R143" s="97" t="s">
        <v>688</v>
      </c>
      <c r="S143" s="97" t="s">
        <v>7</v>
      </c>
      <c r="T143" s="96" t="s">
        <v>1646</v>
      </c>
      <c r="U143" s="101"/>
      <c r="V143" s="96"/>
      <c r="W143" s="111"/>
      <c r="X143" s="96"/>
      <c r="Y143" s="96"/>
      <c r="Z143" s="96"/>
      <c r="AA143" s="104"/>
      <c r="AB143" s="96"/>
      <c r="AC143" s="99"/>
      <c r="AD143" s="99"/>
      <c r="AE143" s="99"/>
      <c r="AF143" s="99"/>
      <c r="AG143" s="99"/>
      <c r="AH143" s="99"/>
      <c r="AI143" s="96"/>
      <c r="AJ143" s="96"/>
      <c r="AK143" s="107" t="s">
        <v>706</v>
      </c>
      <c r="AL143" s="107" t="s">
        <v>707</v>
      </c>
      <c r="AM143" s="119"/>
      <c r="AN143" s="119"/>
      <c r="AO143" s="98"/>
      <c r="AP143" s="109"/>
      <c r="AQ143" s="109"/>
      <c r="AR143" s="120"/>
    </row>
    <row r="144" spans="1:44" s="123" customFormat="1" ht="108">
      <c r="A144" s="142">
        <v>142</v>
      </c>
      <c r="B144" s="105"/>
      <c r="C144" s="106"/>
      <c r="D144" s="106"/>
      <c r="E144" s="106" t="s">
        <v>689</v>
      </c>
      <c r="F144" s="106"/>
      <c r="G144" s="97"/>
      <c r="H144" s="97"/>
      <c r="I144" s="97"/>
      <c r="J144" s="97"/>
      <c r="K144" s="90" t="s">
        <v>247</v>
      </c>
      <c r="L144" s="100"/>
      <c r="M144" s="97"/>
      <c r="N144" s="90"/>
      <c r="O144" s="97"/>
      <c r="P144" s="97"/>
      <c r="Q144" s="97" t="s">
        <v>690</v>
      </c>
      <c r="R144" s="97"/>
      <c r="S144" s="97"/>
      <c r="T144" s="96" t="s">
        <v>519</v>
      </c>
      <c r="U144" s="101"/>
      <c r="V144" s="96"/>
      <c r="W144" s="111"/>
      <c r="X144" s="96"/>
      <c r="Y144" s="96"/>
      <c r="Z144" s="96"/>
      <c r="AA144" s="104"/>
      <c r="AB144" s="96"/>
      <c r="AC144" s="99"/>
      <c r="AD144" s="99"/>
      <c r="AE144" s="99"/>
      <c r="AF144" s="99"/>
      <c r="AG144" s="99"/>
      <c r="AH144" s="99"/>
      <c r="AI144" s="96"/>
      <c r="AJ144" s="96"/>
      <c r="AK144" s="107" t="s">
        <v>706</v>
      </c>
      <c r="AL144" s="107" t="s">
        <v>707</v>
      </c>
      <c r="AM144" s="119"/>
      <c r="AN144" s="119"/>
      <c r="AO144" s="98"/>
      <c r="AP144" s="109"/>
      <c r="AQ144" s="109"/>
      <c r="AR144" s="120"/>
    </row>
    <row r="145" spans="1:46" s="123" customFormat="1" ht="204">
      <c r="A145" s="142">
        <v>143</v>
      </c>
      <c r="B145" s="105"/>
      <c r="C145" s="106"/>
      <c r="D145" s="106"/>
      <c r="E145" s="106" t="s">
        <v>691</v>
      </c>
      <c r="F145" s="106"/>
      <c r="G145" s="97"/>
      <c r="H145" s="97"/>
      <c r="I145" s="97"/>
      <c r="J145" s="97"/>
      <c r="K145" s="90" t="s">
        <v>247</v>
      </c>
      <c r="L145" s="100"/>
      <c r="M145" s="97"/>
      <c r="N145" s="90"/>
      <c r="O145" s="97"/>
      <c r="P145" s="97"/>
      <c r="Q145" s="97" t="s">
        <v>692</v>
      </c>
      <c r="R145" s="97"/>
      <c r="S145" s="97"/>
      <c r="T145" s="96" t="s">
        <v>519</v>
      </c>
      <c r="U145" s="101"/>
      <c r="V145" s="96"/>
      <c r="W145" s="111"/>
      <c r="X145" s="96"/>
      <c r="Y145" s="96"/>
      <c r="Z145" s="96"/>
      <c r="AA145" s="104"/>
      <c r="AB145" s="96"/>
      <c r="AC145" s="99"/>
      <c r="AD145" s="99"/>
      <c r="AE145" s="99"/>
      <c r="AF145" s="99"/>
      <c r="AG145" s="99"/>
      <c r="AH145" s="99"/>
      <c r="AI145" s="96"/>
      <c r="AJ145" s="96"/>
      <c r="AK145" s="107" t="s">
        <v>706</v>
      </c>
      <c r="AL145" s="107" t="s">
        <v>707</v>
      </c>
      <c r="AM145" s="119"/>
      <c r="AN145" s="119"/>
      <c r="AO145" s="98"/>
      <c r="AP145" s="109"/>
      <c r="AQ145" s="109"/>
      <c r="AR145" s="120"/>
    </row>
    <row r="146" spans="1:46" s="123" customFormat="1" ht="251" customHeight="1">
      <c r="A146" s="142">
        <v>144</v>
      </c>
      <c r="B146" s="105"/>
      <c r="C146" s="106"/>
      <c r="D146" s="106"/>
      <c r="E146" s="106" t="s">
        <v>693</v>
      </c>
      <c r="F146" s="106"/>
      <c r="G146" s="97"/>
      <c r="H146" s="97"/>
      <c r="I146" s="97"/>
      <c r="J146" s="97"/>
      <c r="K146" s="90" t="s">
        <v>247</v>
      </c>
      <c r="L146" s="100"/>
      <c r="M146" s="97"/>
      <c r="N146" s="90"/>
      <c r="O146" s="97"/>
      <c r="P146" s="97"/>
      <c r="Q146" s="97" t="s">
        <v>694</v>
      </c>
      <c r="R146" s="97"/>
      <c r="S146" s="97"/>
      <c r="T146" s="96" t="s">
        <v>364</v>
      </c>
      <c r="U146" s="101"/>
      <c r="V146" s="96"/>
      <c r="W146" s="111"/>
      <c r="X146" s="96"/>
      <c r="Y146" s="96"/>
      <c r="Z146" s="96"/>
      <c r="AA146" s="104"/>
      <c r="AB146" s="96"/>
      <c r="AC146" s="99"/>
      <c r="AD146" s="99"/>
      <c r="AE146" s="99"/>
      <c r="AF146" s="99"/>
      <c r="AG146" s="99"/>
      <c r="AH146" s="99"/>
      <c r="AI146" s="96"/>
      <c r="AJ146" s="96"/>
      <c r="AK146" s="107" t="s">
        <v>706</v>
      </c>
      <c r="AL146" s="107" t="s">
        <v>707</v>
      </c>
      <c r="AM146" s="119"/>
      <c r="AN146" s="119"/>
      <c r="AO146" s="98"/>
      <c r="AP146" s="109"/>
      <c r="AQ146" s="109"/>
      <c r="AR146" s="120"/>
    </row>
    <row r="147" spans="1:46" s="123" customFormat="1" ht="84">
      <c r="A147" s="142">
        <v>145</v>
      </c>
      <c r="B147" s="105"/>
      <c r="C147" s="106"/>
      <c r="D147" s="106"/>
      <c r="E147" s="106" t="s">
        <v>695</v>
      </c>
      <c r="F147" s="106"/>
      <c r="G147" s="97"/>
      <c r="H147" s="97"/>
      <c r="I147" s="97"/>
      <c r="J147" s="97"/>
      <c r="K147" s="90" t="s">
        <v>247</v>
      </c>
      <c r="L147" s="100"/>
      <c r="M147" s="97"/>
      <c r="N147" s="90"/>
      <c r="O147" s="97"/>
      <c r="P147" s="97"/>
      <c r="Q147" s="97" t="s">
        <v>696</v>
      </c>
      <c r="R147" s="97"/>
      <c r="S147" s="97"/>
      <c r="T147" s="96" t="s">
        <v>519</v>
      </c>
      <c r="U147" s="101"/>
      <c r="V147" s="96"/>
      <c r="W147" s="111"/>
      <c r="X147" s="96"/>
      <c r="Y147" s="96"/>
      <c r="Z147" s="96"/>
      <c r="AA147" s="104"/>
      <c r="AB147" s="96"/>
      <c r="AC147" s="99"/>
      <c r="AD147" s="99"/>
      <c r="AE147" s="99"/>
      <c r="AF147" s="99"/>
      <c r="AG147" s="99"/>
      <c r="AH147" s="99"/>
      <c r="AI147" s="96"/>
      <c r="AJ147" s="96"/>
      <c r="AK147" s="107" t="s">
        <v>706</v>
      </c>
      <c r="AL147" s="107" t="s">
        <v>707</v>
      </c>
      <c r="AM147" s="119"/>
      <c r="AN147" s="119"/>
      <c r="AO147" s="98"/>
      <c r="AP147" s="109"/>
      <c r="AQ147" s="109"/>
      <c r="AR147" s="120"/>
    </row>
    <row r="148" spans="1:46" s="123" customFormat="1" ht="60">
      <c r="A148" s="142">
        <v>146</v>
      </c>
      <c r="B148" s="105"/>
      <c r="C148" s="106"/>
      <c r="D148" s="106"/>
      <c r="E148" s="106" t="s">
        <v>697</v>
      </c>
      <c r="F148" s="106"/>
      <c r="G148" s="97"/>
      <c r="H148" s="97"/>
      <c r="I148" s="97"/>
      <c r="J148" s="97"/>
      <c r="K148" s="90" t="s">
        <v>247</v>
      </c>
      <c r="L148" s="100"/>
      <c r="M148" s="97"/>
      <c r="N148" s="90"/>
      <c r="O148" s="97"/>
      <c r="P148" s="97"/>
      <c r="Q148" s="97" t="s">
        <v>698</v>
      </c>
      <c r="R148" s="97"/>
      <c r="S148" s="97"/>
      <c r="T148" s="96" t="s">
        <v>364</v>
      </c>
      <c r="U148" s="101"/>
      <c r="V148" s="96"/>
      <c r="W148" s="111"/>
      <c r="X148" s="96"/>
      <c r="Y148" s="96"/>
      <c r="Z148" s="96"/>
      <c r="AA148" s="104"/>
      <c r="AB148" s="96"/>
      <c r="AC148" s="99"/>
      <c r="AD148" s="99"/>
      <c r="AE148" s="99"/>
      <c r="AF148" s="99"/>
      <c r="AG148" s="99"/>
      <c r="AH148" s="99"/>
      <c r="AI148" s="96"/>
      <c r="AJ148" s="96"/>
      <c r="AK148" s="107" t="s">
        <v>706</v>
      </c>
      <c r="AL148" s="107" t="s">
        <v>707</v>
      </c>
      <c r="AM148" s="119"/>
      <c r="AN148" s="119"/>
      <c r="AO148" s="98"/>
      <c r="AP148" s="109"/>
      <c r="AQ148" s="109"/>
      <c r="AR148" s="120"/>
    </row>
    <row r="149" spans="1:46" s="123" customFormat="1" ht="72">
      <c r="A149" s="142">
        <v>147</v>
      </c>
      <c r="B149" s="105"/>
      <c r="C149" s="106"/>
      <c r="D149" s="106"/>
      <c r="E149" s="106" t="s">
        <v>699</v>
      </c>
      <c r="F149" s="106"/>
      <c r="G149" s="97"/>
      <c r="H149" s="97"/>
      <c r="I149" s="97"/>
      <c r="J149" s="97"/>
      <c r="K149" s="90" t="s">
        <v>247</v>
      </c>
      <c r="L149" s="100"/>
      <c r="M149" s="97"/>
      <c r="N149" s="90"/>
      <c r="O149" s="97"/>
      <c r="P149" s="97"/>
      <c r="Q149" s="97" t="s">
        <v>700</v>
      </c>
      <c r="R149" s="97"/>
      <c r="S149" s="97"/>
      <c r="T149" s="96" t="s">
        <v>364</v>
      </c>
      <c r="U149" s="101"/>
      <c r="V149" s="96"/>
      <c r="W149" s="111"/>
      <c r="X149" s="96"/>
      <c r="Y149" s="96"/>
      <c r="Z149" s="96"/>
      <c r="AA149" s="104"/>
      <c r="AB149" s="96"/>
      <c r="AC149" s="99"/>
      <c r="AD149" s="99"/>
      <c r="AE149" s="99"/>
      <c r="AF149" s="99"/>
      <c r="AG149" s="99"/>
      <c r="AH149" s="99"/>
      <c r="AI149" s="96"/>
      <c r="AJ149" s="96"/>
      <c r="AK149" s="107" t="s">
        <v>706</v>
      </c>
      <c r="AL149" s="107" t="s">
        <v>707</v>
      </c>
      <c r="AM149" s="119"/>
      <c r="AN149" s="119"/>
      <c r="AO149" s="98"/>
      <c r="AP149" s="109"/>
      <c r="AQ149" s="109"/>
      <c r="AR149" s="120"/>
    </row>
    <row r="150" spans="1:46" s="123" customFormat="1" ht="144">
      <c r="A150" s="142">
        <v>148</v>
      </c>
      <c r="B150" s="105"/>
      <c r="C150" s="106"/>
      <c r="D150" s="106"/>
      <c r="E150" s="106" t="s">
        <v>699</v>
      </c>
      <c r="F150" s="106"/>
      <c r="G150" s="97"/>
      <c r="H150" s="97"/>
      <c r="I150" s="97"/>
      <c r="J150" s="97"/>
      <c r="K150" s="90" t="s">
        <v>247</v>
      </c>
      <c r="L150" s="100"/>
      <c r="M150" s="97"/>
      <c r="N150" s="90"/>
      <c r="O150" s="97"/>
      <c r="P150" s="97"/>
      <c r="Q150" s="97" t="s">
        <v>701</v>
      </c>
      <c r="R150" s="97"/>
      <c r="S150" s="97"/>
      <c r="T150" s="96" t="s">
        <v>364</v>
      </c>
      <c r="U150" s="101"/>
      <c r="V150" s="96"/>
      <c r="W150" s="111"/>
      <c r="X150" s="96"/>
      <c r="Y150" s="96"/>
      <c r="Z150" s="96"/>
      <c r="AA150" s="104"/>
      <c r="AB150" s="96"/>
      <c r="AC150" s="99"/>
      <c r="AD150" s="99"/>
      <c r="AE150" s="99"/>
      <c r="AF150" s="99"/>
      <c r="AG150" s="99"/>
      <c r="AH150" s="99"/>
      <c r="AI150" s="96"/>
      <c r="AJ150" s="96"/>
      <c r="AK150" s="107" t="s">
        <v>706</v>
      </c>
      <c r="AL150" s="107" t="s">
        <v>707</v>
      </c>
      <c r="AM150" s="119"/>
      <c r="AN150" s="119"/>
      <c r="AO150" s="98"/>
      <c r="AP150" s="109"/>
      <c r="AQ150" s="109"/>
      <c r="AR150" s="120"/>
    </row>
    <row r="151" spans="1:46" s="123" customFormat="1" ht="156">
      <c r="A151" s="142">
        <v>149</v>
      </c>
      <c r="B151" s="105"/>
      <c r="C151" s="106"/>
      <c r="D151" s="106"/>
      <c r="E151" s="106" t="s">
        <v>699</v>
      </c>
      <c r="F151" s="106"/>
      <c r="G151" s="97"/>
      <c r="H151" s="97"/>
      <c r="I151" s="97"/>
      <c r="J151" s="97"/>
      <c r="K151" s="90" t="s">
        <v>247</v>
      </c>
      <c r="L151" s="100"/>
      <c r="M151" s="97"/>
      <c r="N151" s="90"/>
      <c r="O151" s="97"/>
      <c r="P151" s="97"/>
      <c r="Q151" s="97" t="s">
        <v>702</v>
      </c>
      <c r="R151" s="97"/>
      <c r="S151" s="97"/>
      <c r="T151" s="96" t="s">
        <v>364</v>
      </c>
      <c r="U151" s="101"/>
      <c r="V151" s="96"/>
      <c r="W151" s="111"/>
      <c r="X151" s="96"/>
      <c r="Y151" s="96"/>
      <c r="Z151" s="96"/>
      <c r="AA151" s="104"/>
      <c r="AB151" s="96"/>
      <c r="AC151" s="99"/>
      <c r="AD151" s="99"/>
      <c r="AE151" s="99"/>
      <c r="AF151" s="99"/>
      <c r="AG151" s="99"/>
      <c r="AH151" s="99"/>
      <c r="AI151" s="96"/>
      <c r="AJ151" s="96"/>
      <c r="AK151" s="107" t="s">
        <v>706</v>
      </c>
      <c r="AL151" s="107" t="s">
        <v>707</v>
      </c>
      <c r="AM151" s="119"/>
      <c r="AN151" s="119"/>
      <c r="AO151" s="98"/>
      <c r="AP151" s="109"/>
      <c r="AQ151" s="109"/>
      <c r="AR151" s="120"/>
    </row>
    <row r="152" spans="1:46" s="123" customFormat="1" ht="144">
      <c r="A152" s="142">
        <v>150</v>
      </c>
      <c r="B152" s="105"/>
      <c r="C152" s="106"/>
      <c r="D152" s="106"/>
      <c r="E152" s="106" t="s">
        <v>699</v>
      </c>
      <c r="F152" s="106"/>
      <c r="G152" s="97"/>
      <c r="H152" s="97"/>
      <c r="I152" s="97"/>
      <c r="J152" s="97"/>
      <c r="K152" s="90" t="s">
        <v>247</v>
      </c>
      <c r="L152" s="100"/>
      <c r="M152" s="97"/>
      <c r="N152" s="90"/>
      <c r="O152" s="97"/>
      <c r="P152" s="97"/>
      <c r="Q152" s="97" t="s">
        <v>703</v>
      </c>
      <c r="R152" s="97"/>
      <c r="S152" s="97"/>
      <c r="T152" s="96" t="s">
        <v>364</v>
      </c>
      <c r="U152" s="101"/>
      <c r="V152" s="96"/>
      <c r="W152" s="111"/>
      <c r="X152" s="96"/>
      <c r="Y152" s="96"/>
      <c r="Z152" s="96"/>
      <c r="AA152" s="104"/>
      <c r="AB152" s="96"/>
      <c r="AC152" s="99"/>
      <c r="AD152" s="99"/>
      <c r="AE152" s="99"/>
      <c r="AF152" s="99"/>
      <c r="AG152" s="99"/>
      <c r="AH152" s="99"/>
      <c r="AI152" s="96"/>
      <c r="AJ152" s="96"/>
      <c r="AK152" s="107" t="s">
        <v>706</v>
      </c>
      <c r="AL152" s="107" t="s">
        <v>707</v>
      </c>
      <c r="AM152" s="119"/>
      <c r="AN152" s="119"/>
      <c r="AO152" s="98"/>
      <c r="AP152" s="109"/>
      <c r="AQ152" s="109"/>
      <c r="AR152" s="120"/>
    </row>
    <row r="153" spans="1:46" s="123" customFormat="1" ht="36">
      <c r="A153" s="142">
        <v>151</v>
      </c>
      <c r="B153" s="105"/>
      <c r="C153" s="106"/>
      <c r="D153" s="106"/>
      <c r="E153" s="106" t="s">
        <v>699</v>
      </c>
      <c r="F153" s="106"/>
      <c r="G153" s="97"/>
      <c r="H153" s="97"/>
      <c r="I153" s="97"/>
      <c r="J153" s="97"/>
      <c r="K153" s="90" t="s">
        <v>247</v>
      </c>
      <c r="L153" s="100"/>
      <c r="M153" s="97"/>
      <c r="N153" s="90"/>
      <c r="O153" s="97"/>
      <c r="P153" s="97"/>
      <c r="Q153" s="97" t="s">
        <v>704</v>
      </c>
      <c r="R153" s="97"/>
      <c r="S153" s="97"/>
      <c r="T153" s="96" t="s">
        <v>364</v>
      </c>
      <c r="U153" s="101"/>
      <c r="V153" s="96"/>
      <c r="W153" s="111"/>
      <c r="X153" s="96"/>
      <c r="Y153" s="96"/>
      <c r="Z153" s="96"/>
      <c r="AA153" s="104"/>
      <c r="AB153" s="96"/>
      <c r="AC153" s="99"/>
      <c r="AD153" s="99"/>
      <c r="AE153" s="99"/>
      <c r="AF153" s="99"/>
      <c r="AG153" s="99"/>
      <c r="AH153" s="99"/>
      <c r="AI153" s="96"/>
      <c r="AJ153" s="96"/>
      <c r="AK153" s="107" t="s">
        <v>706</v>
      </c>
      <c r="AL153" s="107" t="s">
        <v>707</v>
      </c>
      <c r="AM153" s="119"/>
      <c r="AN153" s="119"/>
      <c r="AO153" s="98"/>
      <c r="AP153" s="109"/>
      <c r="AQ153" s="109"/>
      <c r="AR153" s="120"/>
    </row>
    <row r="154" spans="1:46" s="123" customFormat="1" ht="48">
      <c r="A154" s="142">
        <v>152</v>
      </c>
      <c r="B154" s="105"/>
      <c r="C154" s="106"/>
      <c r="D154" s="106"/>
      <c r="E154" s="106"/>
      <c r="F154" s="106"/>
      <c r="G154" s="97"/>
      <c r="H154" s="97"/>
      <c r="I154" s="97"/>
      <c r="J154" s="97"/>
      <c r="K154" s="90" t="s">
        <v>247</v>
      </c>
      <c r="L154" s="100"/>
      <c r="M154" s="97"/>
      <c r="N154" s="90"/>
      <c r="O154" s="97"/>
      <c r="P154" s="97"/>
      <c r="Q154" s="97" t="s">
        <v>705</v>
      </c>
      <c r="R154" s="97"/>
      <c r="S154" s="97"/>
      <c r="T154" s="96" t="s">
        <v>364</v>
      </c>
      <c r="U154" s="101"/>
      <c r="V154" s="96"/>
      <c r="W154" s="111"/>
      <c r="X154" s="96"/>
      <c r="Y154" s="96"/>
      <c r="Z154" s="96"/>
      <c r="AA154" s="104"/>
      <c r="AB154" s="96"/>
      <c r="AC154" s="99"/>
      <c r="AD154" s="99"/>
      <c r="AE154" s="99"/>
      <c r="AF154" s="99"/>
      <c r="AG154" s="99"/>
      <c r="AH154" s="99"/>
      <c r="AI154" s="96"/>
      <c r="AJ154" s="96"/>
      <c r="AK154" s="107" t="s">
        <v>706</v>
      </c>
      <c r="AL154" s="107" t="s">
        <v>707</v>
      </c>
      <c r="AM154" s="119"/>
      <c r="AN154" s="119"/>
      <c r="AO154" s="98"/>
      <c r="AP154" s="109"/>
      <c r="AQ154" s="109"/>
      <c r="AR154" s="120"/>
    </row>
    <row r="155" spans="1:46" s="123" customFormat="1" ht="84">
      <c r="A155" s="142">
        <v>153</v>
      </c>
      <c r="B155" s="105"/>
      <c r="C155" s="105" t="s">
        <v>240</v>
      </c>
      <c r="D155" s="105" t="s">
        <v>1602</v>
      </c>
      <c r="E155" s="105" t="s">
        <v>708</v>
      </c>
      <c r="F155" s="105"/>
      <c r="G155" s="100"/>
      <c r="H155" s="100"/>
      <c r="I155" s="100"/>
      <c r="J155" s="100"/>
      <c r="K155" s="237" t="s">
        <v>247</v>
      </c>
      <c r="L155" s="100"/>
      <c r="M155" s="100"/>
      <c r="N155" s="112"/>
      <c r="O155" s="100" t="s">
        <v>709</v>
      </c>
      <c r="P155" s="100" t="s">
        <v>710</v>
      </c>
      <c r="Q155" s="100" t="s">
        <v>711</v>
      </c>
      <c r="R155" s="100"/>
      <c r="S155" s="97" t="s">
        <v>9</v>
      </c>
      <c r="T155" s="96" t="s">
        <v>1648</v>
      </c>
      <c r="U155" s="101"/>
      <c r="V155" s="96"/>
      <c r="W155" s="111"/>
      <c r="X155" s="96"/>
      <c r="Y155" s="96"/>
      <c r="Z155" s="96"/>
      <c r="AA155" s="104"/>
      <c r="AB155" s="96"/>
      <c r="AC155" s="99"/>
      <c r="AD155" s="99"/>
      <c r="AE155" s="99"/>
      <c r="AF155" s="99"/>
      <c r="AG155" s="99"/>
      <c r="AH155" s="99"/>
      <c r="AI155" s="96"/>
      <c r="AJ155" s="96"/>
      <c r="AK155" s="107" t="s">
        <v>799</v>
      </c>
      <c r="AL155" s="107" t="s">
        <v>800</v>
      </c>
      <c r="AM155" s="119" t="s">
        <v>799</v>
      </c>
      <c r="AN155" s="119"/>
      <c r="AO155" s="98"/>
      <c r="AP155" s="109"/>
      <c r="AQ155" s="109"/>
      <c r="AR155" s="120"/>
      <c r="AS155" s="114"/>
      <c r="AT155" s="114"/>
    </row>
    <row r="156" spans="1:46" s="123" customFormat="1" ht="192">
      <c r="A156" s="142">
        <v>154</v>
      </c>
      <c r="B156" s="105"/>
      <c r="C156" s="106" t="s">
        <v>712</v>
      </c>
      <c r="D156" s="106" t="s">
        <v>1645</v>
      </c>
      <c r="E156" s="106" t="s">
        <v>713</v>
      </c>
      <c r="F156" s="106"/>
      <c r="G156" s="97"/>
      <c r="H156" s="97"/>
      <c r="I156" s="97"/>
      <c r="J156" s="97"/>
      <c r="K156" s="135" t="s">
        <v>248</v>
      </c>
      <c r="L156" s="100"/>
      <c r="M156" s="97"/>
      <c r="N156" s="135">
        <v>1</v>
      </c>
      <c r="O156" s="97" t="s">
        <v>714</v>
      </c>
      <c r="P156" s="97" t="s">
        <v>715</v>
      </c>
      <c r="Q156" s="97" t="s">
        <v>716</v>
      </c>
      <c r="R156" s="97"/>
      <c r="S156" s="97" t="s">
        <v>9</v>
      </c>
      <c r="T156" s="96" t="s">
        <v>519</v>
      </c>
      <c r="U156" s="101"/>
      <c r="V156" s="96"/>
      <c r="W156" s="111"/>
      <c r="X156" s="96"/>
      <c r="Y156" s="96" t="s">
        <v>12</v>
      </c>
      <c r="Z156" s="132" t="s">
        <v>1511</v>
      </c>
      <c r="AA156" s="134"/>
      <c r="AB156" s="132" t="s">
        <v>1512</v>
      </c>
      <c r="AC156" s="133">
        <v>13</v>
      </c>
      <c r="AD156" s="133">
        <v>0</v>
      </c>
      <c r="AE156" s="133">
        <v>0</v>
      </c>
      <c r="AF156" s="99"/>
      <c r="AG156" s="99"/>
      <c r="AH156" s="99"/>
      <c r="AI156" s="96"/>
      <c r="AJ156" s="96"/>
      <c r="AK156" s="107" t="s">
        <v>799</v>
      </c>
      <c r="AL156" s="107" t="s">
        <v>800</v>
      </c>
      <c r="AM156" s="119" t="s">
        <v>799</v>
      </c>
      <c r="AN156" s="119"/>
      <c r="AO156" s="98"/>
      <c r="AP156" s="109"/>
      <c r="AQ156" s="109"/>
      <c r="AR156" s="120"/>
    </row>
    <row r="157" spans="1:46" s="123" customFormat="1" ht="192">
      <c r="A157" s="231">
        <v>155</v>
      </c>
      <c r="B157" s="105"/>
      <c r="C157" s="106" t="s">
        <v>717</v>
      </c>
      <c r="D157" s="106" t="s">
        <v>1537</v>
      </c>
      <c r="E157" s="106" t="s">
        <v>718</v>
      </c>
      <c r="F157" s="106"/>
      <c r="G157" s="97"/>
      <c r="H157" s="97"/>
      <c r="I157" s="97"/>
      <c r="J157" s="97"/>
      <c r="K157" s="236" t="s">
        <v>276</v>
      </c>
      <c r="L157" s="100"/>
      <c r="M157" s="97"/>
      <c r="N157" s="236">
        <v>1</v>
      </c>
      <c r="O157" s="97" t="s">
        <v>719</v>
      </c>
      <c r="P157" s="97" t="s">
        <v>720</v>
      </c>
      <c r="Q157" s="97" t="s">
        <v>721</v>
      </c>
      <c r="R157" s="97"/>
      <c r="S157" s="97" t="s">
        <v>9</v>
      </c>
      <c r="T157" s="96" t="s">
        <v>1648</v>
      </c>
      <c r="U157" s="101"/>
      <c r="V157" s="96"/>
      <c r="W157" s="111"/>
      <c r="X157" s="96"/>
      <c r="Y157" s="96" t="s">
        <v>13</v>
      </c>
      <c r="Z157" s="232" t="s">
        <v>1807</v>
      </c>
      <c r="AA157" s="104">
        <v>42768</v>
      </c>
      <c r="AB157" s="96" t="s">
        <v>1820</v>
      </c>
      <c r="AC157" s="99">
        <v>7</v>
      </c>
      <c r="AD157" s="99">
        <v>0</v>
      </c>
      <c r="AE157" s="99">
        <v>0</v>
      </c>
      <c r="AF157" s="99"/>
      <c r="AG157" s="99"/>
      <c r="AH157" s="99"/>
      <c r="AI157" s="96" t="s">
        <v>7</v>
      </c>
      <c r="AJ157" s="96"/>
      <c r="AK157" s="107" t="s">
        <v>799</v>
      </c>
      <c r="AL157" s="107" t="s">
        <v>800</v>
      </c>
      <c r="AM157" s="119" t="s">
        <v>799</v>
      </c>
      <c r="AN157" s="119"/>
      <c r="AO157" s="98"/>
      <c r="AP157" s="109"/>
      <c r="AQ157" s="109"/>
      <c r="AR157" s="120"/>
    </row>
    <row r="158" spans="1:46" s="123" customFormat="1" ht="144">
      <c r="A158" s="231">
        <v>156</v>
      </c>
      <c r="B158" s="105"/>
      <c r="C158" s="106" t="s">
        <v>717</v>
      </c>
      <c r="D158" s="106" t="s">
        <v>1537</v>
      </c>
      <c r="E158" s="106" t="s">
        <v>718</v>
      </c>
      <c r="F158" s="106"/>
      <c r="G158" s="97"/>
      <c r="H158" s="97"/>
      <c r="I158" s="97"/>
      <c r="J158" s="97"/>
      <c r="K158" s="236" t="s">
        <v>247</v>
      </c>
      <c r="L158" s="100"/>
      <c r="M158" s="97"/>
      <c r="N158" s="236">
        <v>1</v>
      </c>
      <c r="O158" s="97" t="s">
        <v>722</v>
      </c>
      <c r="P158" s="97" t="s">
        <v>723</v>
      </c>
      <c r="Q158" s="97" t="s">
        <v>724</v>
      </c>
      <c r="R158" s="97"/>
      <c r="S158" s="97" t="s">
        <v>9</v>
      </c>
      <c r="T158" s="96" t="s">
        <v>1648</v>
      </c>
      <c r="U158" s="101"/>
      <c r="V158" s="96"/>
      <c r="W158" s="111"/>
      <c r="X158" s="96"/>
      <c r="Y158" s="96" t="s">
        <v>13</v>
      </c>
      <c r="Z158" s="96" t="s">
        <v>1825</v>
      </c>
      <c r="AA158" s="104">
        <v>42775</v>
      </c>
      <c r="AB158" s="96" t="s">
        <v>1826</v>
      </c>
      <c r="AC158" s="99">
        <v>8</v>
      </c>
      <c r="AD158" s="99">
        <v>0</v>
      </c>
      <c r="AE158" s="99">
        <v>0</v>
      </c>
      <c r="AF158" s="99" t="s">
        <v>1838</v>
      </c>
      <c r="AG158" s="99"/>
      <c r="AH158" s="99"/>
      <c r="AI158" s="96" t="s">
        <v>7</v>
      </c>
      <c r="AJ158" s="96"/>
      <c r="AK158" s="107" t="s">
        <v>799</v>
      </c>
      <c r="AL158" s="107" t="s">
        <v>800</v>
      </c>
      <c r="AM158" s="119" t="s">
        <v>799</v>
      </c>
      <c r="AN158" s="119"/>
      <c r="AO158" s="98"/>
      <c r="AP158" s="109"/>
      <c r="AQ158" s="109"/>
      <c r="AR158" s="120"/>
      <c r="AS158" s="114"/>
      <c r="AT158" s="114"/>
    </row>
    <row r="159" spans="1:46" s="123" customFormat="1" ht="180">
      <c r="A159" s="142">
        <v>157</v>
      </c>
      <c r="B159" s="105"/>
      <c r="C159" s="106" t="s">
        <v>717</v>
      </c>
      <c r="D159" s="106" t="s">
        <v>1537</v>
      </c>
      <c r="E159" s="106" t="s">
        <v>718</v>
      </c>
      <c r="F159" s="106"/>
      <c r="G159" s="97"/>
      <c r="H159" s="97"/>
      <c r="I159" s="97"/>
      <c r="J159" s="97"/>
      <c r="K159" s="237" t="s">
        <v>247</v>
      </c>
      <c r="L159" s="100"/>
      <c r="M159" s="97"/>
      <c r="N159" s="90">
        <v>1</v>
      </c>
      <c r="O159" s="97" t="s">
        <v>722</v>
      </c>
      <c r="P159" s="97" t="s">
        <v>725</v>
      </c>
      <c r="Q159" s="97" t="s">
        <v>726</v>
      </c>
      <c r="R159" s="97"/>
      <c r="S159" s="97" t="s">
        <v>9</v>
      </c>
      <c r="T159" s="96" t="s">
        <v>1648</v>
      </c>
      <c r="U159" s="101"/>
      <c r="V159" s="96"/>
      <c r="W159" s="111"/>
      <c r="X159" s="96"/>
      <c r="Y159" s="96"/>
      <c r="Z159" s="96" t="s">
        <v>1806</v>
      </c>
      <c r="AA159" s="104"/>
      <c r="AB159" s="96"/>
      <c r="AC159" s="99"/>
      <c r="AD159" s="99"/>
      <c r="AE159" s="99"/>
      <c r="AF159" s="99"/>
      <c r="AG159" s="99"/>
      <c r="AH159" s="99"/>
      <c r="AI159" s="96"/>
      <c r="AJ159" s="96"/>
      <c r="AK159" s="107" t="s">
        <v>799</v>
      </c>
      <c r="AL159" s="107" t="s">
        <v>800</v>
      </c>
      <c r="AM159" s="119" t="s">
        <v>799</v>
      </c>
      <c r="AN159" s="119"/>
      <c r="AO159" s="98"/>
      <c r="AP159" s="109"/>
      <c r="AQ159" s="109"/>
      <c r="AR159" s="120"/>
      <c r="AS159" s="114"/>
      <c r="AT159" s="114"/>
    </row>
    <row r="160" spans="1:46" s="123" customFormat="1" ht="96">
      <c r="A160" s="231">
        <v>158</v>
      </c>
      <c r="B160" s="105"/>
      <c r="C160" s="106" t="s">
        <v>717</v>
      </c>
      <c r="D160" s="106" t="s">
        <v>1540</v>
      </c>
      <c r="E160" s="106" t="s">
        <v>727</v>
      </c>
      <c r="F160" s="106"/>
      <c r="G160" s="97"/>
      <c r="H160" s="97"/>
      <c r="I160" s="97"/>
      <c r="J160" s="97"/>
      <c r="K160" s="236" t="s">
        <v>276</v>
      </c>
      <c r="L160" s="100"/>
      <c r="M160" s="97"/>
      <c r="N160" s="236">
        <v>1</v>
      </c>
      <c r="O160" s="97" t="s">
        <v>728</v>
      </c>
      <c r="P160" s="97" t="s">
        <v>729</v>
      </c>
      <c r="Q160" s="97" t="s">
        <v>730</v>
      </c>
      <c r="R160" s="97"/>
      <c r="S160" s="97" t="s">
        <v>7</v>
      </c>
      <c r="T160" s="96" t="s">
        <v>1648</v>
      </c>
      <c r="U160" s="101"/>
      <c r="V160" s="96"/>
      <c r="W160" s="111"/>
      <c r="X160" s="96"/>
      <c r="Y160" s="96" t="s">
        <v>13</v>
      </c>
      <c r="Z160" s="96" t="s">
        <v>1813</v>
      </c>
      <c r="AA160" s="104">
        <v>42768</v>
      </c>
      <c r="AB160" s="96" t="s">
        <v>1820</v>
      </c>
      <c r="AC160" s="99">
        <v>7</v>
      </c>
      <c r="AD160" s="99">
        <v>0</v>
      </c>
      <c r="AE160" s="99">
        <v>0</v>
      </c>
      <c r="AF160" s="99"/>
      <c r="AG160" s="99"/>
      <c r="AH160" s="99"/>
      <c r="AI160" s="96"/>
      <c r="AJ160" s="96"/>
      <c r="AK160" s="107" t="s">
        <v>799</v>
      </c>
      <c r="AL160" s="107" t="s">
        <v>800</v>
      </c>
      <c r="AM160" s="119" t="s">
        <v>799</v>
      </c>
      <c r="AN160" s="119"/>
      <c r="AO160" s="98"/>
      <c r="AP160" s="109"/>
      <c r="AQ160" s="109"/>
      <c r="AR160" s="120"/>
    </row>
    <row r="161" spans="1:46" s="123" customFormat="1" ht="96">
      <c r="A161" s="231">
        <v>159</v>
      </c>
      <c r="B161" s="105"/>
      <c r="C161" s="106" t="s">
        <v>717</v>
      </c>
      <c r="D161" s="106" t="s">
        <v>1542</v>
      </c>
      <c r="E161" s="106" t="s">
        <v>727</v>
      </c>
      <c r="F161" s="106"/>
      <c r="G161" s="97"/>
      <c r="H161" s="97"/>
      <c r="I161" s="97"/>
      <c r="J161" s="97"/>
      <c r="K161" s="236" t="s">
        <v>276</v>
      </c>
      <c r="L161" s="100"/>
      <c r="M161" s="97"/>
      <c r="N161" s="236">
        <v>1</v>
      </c>
      <c r="O161" s="97" t="s">
        <v>731</v>
      </c>
      <c r="P161" s="97" t="s">
        <v>732</v>
      </c>
      <c r="Q161" s="97" t="s">
        <v>733</v>
      </c>
      <c r="R161" s="97"/>
      <c r="S161" s="97" t="s">
        <v>9</v>
      </c>
      <c r="T161" s="96" t="s">
        <v>1648</v>
      </c>
      <c r="U161" s="101"/>
      <c r="V161" s="96"/>
      <c r="W161" s="111"/>
      <c r="X161" s="96"/>
      <c r="Y161" s="96" t="s">
        <v>13</v>
      </c>
      <c r="Z161" s="96" t="s">
        <v>1814</v>
      </c>
      <c r="AA161" s="104">
        <v>42768</v>
      </c>
      <c r="AB161" s="96" t="s">
        <v>1820</v>
      </c>
      <c r="AC161" s="99">
        <v>7</v>
      </c>
      <c r="AD161" s="99">
        <v>0</v>
      </c>
      <c r="AE161" s="99">
        <v>0</v>
      </c>
      <c r="AF161" s="99"/>
      <c r="AG161" s="99"/>
      <c r="AH161" s="99"/>
      <c r="AI161" s="96" t="s">
        <v>7</v>
      </c>
      <c r="AJ161" s="96"/>
      <c r="AK161" s="107" t="s">
        <v>799</v>
      </c>
      <c r="AL161" s="107" t="s">
        <v>800</v>
      </c>
      <c r="AM161" s="119" t="s">
        <v>799</v>
      </c>
      <c r="AN161" s="119"/>
      <c r="AO161" s="98"/>
      <c r="AP161" s="109"/>
      <c r="AQ161" s="109"/>
      <c r="AR161" s="120"/>
    </row>
    <row r="162" spans="1:46" s="123" customFormat="1" ht="84">
      <c r="A162" s="142">
        <v>160</v>
      </c>
      <c r="B162" s="105"/>
      <c r="C162" s="106" t="s">
        <v>717</v>
      </c>
      <c r="D162" s="106" t="s">
        <v>1542</v>
      </c>
      <c r="E162" s="106" t="s">
        <v>727</v>
      </c>
      <c r="F162" s="106"/>
      <c r="G162" s="97"/>
      <c r="H162" s="97"/>
      <c r="I162" s="97"/>
      <c r="J162" s="97"/>
      <c r="K162" s="135" t="s">
        <v>248</v>
      </c>
      <c r="L162" s="100"/>
      <c r="M162" s="97"/>
      <c r="N162" s="135">
        <v>1</v>
      </c>
      <c r="O162" s="97" t="s">
        <v>734</v>
      </c>
      <c r="P162" s="97" t="s">
        <v>735</v>
      </c>
      <c r="Q162" s="97" t="s">
        <v>736</v>
      </c>
      <c r="R162" s="97"/>
      <c r="S162" s="97" t="s">
        <v>9</v>
      </c>
      <c r="T162" s="96" t="s">
        <v>1648</v>
      </c>
      <c r="U162" s="101"/>
      <c r="V162" s="96"/>
      <c r="W162" s="111"/>
      <c r="X162" s="96"/>
      <c r="Y162" s="96" t="s">
        <v>12</v>
      </c>
      <c r="Z162" s="132" t="s">
        <v>1511</v>
      </c>
      <c r="AA162" s="134"/>
      <c r="AB162" s="132" t="s">
        <v>1512</v>
      </c>
      <c r="AC162" s="133">
        <v>13</v>
      </c>
      <c r="AD162" s="133">
        <v>0</v>
      </c>
      <c r="AE162" s="133">
        <v>0</v>
      </c>
      <c r="AF162" s="99"/>
      <c r="AG162" s="99"/>
      <c r="AH162" s="99"/>
      <c r="AI162" s="96"/>
      <c r="AJ162" s="96"/>
      <c r="AK162" s="107" t="s">
        <v>799</v>
      </c>
      <c r="AL162" s="107" t="s">
        <v>800</v>
      </c>
      <c r="AM162" s="119" t="s">
        <v>799</v>
      </c>
      <c r="AN162" s="119"/>
      <c r="AO162" s="98"/>
      <c r="AP162" s="109"/>
      <c r="AQ162" s="109"/>
      <c r="AR162" s="120"/>
      <c r="AS162" s="114"/>
      <c r="AT162" s="114"/>
    </row>
    <row r="163" spans="1:46" s="123" customFormat="1" ht="84">
      <c r="A163" s="142">
        <v>161</v>
      </c>
      <c r="B163" s="105"/>
      <c r="C163" s="106" t="s">
        <v>717</v>
      </c>
      <c r="D163" s="106" t="s">
        <v>1542</v>
      </c>
      <c r="E163" s="106" t="s">
        <v>737</v>
      </c>
      <c r="F163" s="106"/>
      <c r="G163" s="97"/>
      <c r="H163" s="97"/>
      <c r="I163" s="97"/>
      <c r="J163" s="97"/>
      <c r="K163" s="238" t="s">
        <v>248</v>
      </c>
      <c r="L163" s="100"/>
      <c r="M163" s="97"/>
      <c r="N163" s="135">
        <v>1</v>
      </c>
      <c r="O163" s="97" t="s">
        <v>738</v>
      </c>
      <c r="P163" s="97" t="s">
        <v>739</v>
      </c>
      <c r="Q163" s="97" t="s">
        <v>740</v>
      </c>
      <c r="R163" s="97"/>
      <c r="S163" s="97" t="s">
        <v>9</v>
      </c>
      <c r="T163" s="96" t="s">
        <v>1648</v>
      </c>
      <c r="U163" s="101"/>
      <c r="V163" s="96"/>
      <c r="W163" s="111"/>
      <c r="X163" s="96"/>
      <c r="Y163" s="96" t="s">
        <v>12</v>
      </c>
      <c r="Z163" s="132" t="s">
        <v>1511</v>
      </c>
      <c r="AA163" s="134"/>
      <c r="AB163" s="132" t="s">
        <v>1512</v>
      </c>
      <c r="AC163" s="133">
        <v>13</v>
      </c>
      <c r="AD163" s="133">
        <v>0</v>
      </c>
      <c r="AE163" s="133">
        <v>0</v>
      </c>
      <c r="AF163" s="99"/>
      <c r="AG163" s="99"/>
      <c r="AH163" s="99"/>
      <c r="AI163" s="96"/>
      <c r="AJ163" s="96"/>
      <c r="AK163" s="107" t="s">
        <v>799</v>
      </c>
      <c r="AL163" s="107" t="s">
        <v>800</v>
      </c>
      <c r="AM163" s="119" t="s">
        <v>799</v>
      </c>
      <c r="AN163" s="119"/>
      <c r="AO163" s="98"/>
      <c r="AP163" s="109"/>
      <c r="AQ163" s="109"/>
      <c r="AR163" s="120"/>
      <c r="AS163" s="114"/>
      <c r="AT163" s="114"/>
    </row>
    <row r="164" spans="1:46" s="123" customFormat="1" ht="120">
      <c r="A164" s="142">
        <v>162</v>
      </c>
      <c r="B164" s="105"/>
      <c r="C164" s="106" t="s">
        <v>717</v>
      </c>
      <c r="D164" s="106" t="s">
        <v>1543</v>
      </c>
      <c r="E164" s="106" t="s">
        <v>737</v>
      </c>
      <c r="F164" s="106"/>
      <c r="G164" s="97"/>
      <c r="H164" s="97"/>
      <c r="I164" s="97"/>
      <c r="J164" s="97"/>
      <c r="K164" s="90" t="s">
        <v>247</v>
      </c>
      <c r="L164" s="100"/>
      <c r="M164" s="97"/>
      <c r="N164" s="90"/>
      <c r="O164" s="97" t="s">
        <v>741</v>
      </c>
      <c r="P164" s="97" t="s">
        <v>742</v>
      </c>
      <c r="Q164" s="97" t="s">
        <v>743</v>
      </c>
      <c r="R164" s="97"/>
      <c r="S164" s="97" t="s">
        <v>9</v>
      </c>
      <c r="T164" s="96" t="s">
        <v>1648</v>
      </c>
      <c r="U164" s="101"/>
      <c r="V164" s="96"/>
      <c r="W164" s="111"/>
      <c r="X164" s="96"/>
      <c r="Y164" s="96"/>
      <c r="Z164" s="96"/>
      <c r="AA164" s="104"/>
      <c r="AB164" s="96"/>
      <c r="AC164" s="99"/>
      <c r="AD164" s="99"/>
      <c r="AE164" s="99"/>
      <c r="AF164" s="99"/>
      <c r="AG164" s="99"/>
      <c r="AH164" s="99"/>
      <c r="AI164" s="96"/>
      <c r="AJ164" s="96"/>
      <c r="AK164" s="107" t="s">
        <v>799</v>
      </c>
      <c r="AL164" s="107" t="s">
        <v>800</v>
      </c>
      <c r="AM164" s="119" t="s">
        <v>799</v>
      </c>
      <c r="AN164" s="119"/>
      <c r="AO164" s="98"/>
      <c r="AP164" s="109"/>
      <c r="AQ164" s="109"/>
      <c r="AR164" s="120"/>
      <c r="AS164" s="114"/>
      <c r="AT164" s="114"/>
    </row>
    <row r="165" spans="1:46" s="123" customFormat="1" ht="48">
      <c r="A165" s="142">
        <v>163</v>
      </c>
      <c r="B165" s="105"/>
      <c r="C165" s="106" t="s">
        <v>717</v>
      </c>
      <c r="D165" s="106" t="s">
        <v>1543</v>
      </c>
      <c r="E165" s="106" t="s">
        <v>744</v>
      </c>
      <c r="F165" s="106"/>
      <c r="G165" s="97"/>
      <c r="H165" s="97"/>
      <c r="I165" s="97"/>
      <c r="J165" s="97"/>
      <c r="K165" s="237" t="s">
        <v>247</v>
      </c>
      <c r="L165" s="100"/>
      <c r="M165" s="97"/>
      <c r="N165" s="237"/>
      <c r="O165" s="97" t="s">
        <v>745</v>
      </c>
      <c r="P165" s="97" t="s">
        <v>746</v>
      </c>
      <c r="Q165" s="97" t="s">
        <v>747</v>
      </c>
      <c r="R165" s="97"/>
      <c r="S165" s="97" t="s">
        <v>9</v>
      </c>
      <c r="T165" s="96" t="s">
        <v>1648</v>
      </c>
      <c r="U165" s="101"/>
      <c r="V165" s="96"/>
      <c r="W165" s="111"/>
      <c r="X165" s="96"/>
      <c r="Y165" s="96"/>
      <c r="Z165" s="96"/>
      <c r="AA165" s="104"/>
      <c r="AB165" s="96"/>
      <c r="AC165" s="99"/>
      <c r="AD165" s="99"/>
      <c r="AE165" s="99"/>
      <c r="AF165" s="99"/>
      <c r="AG165" s="99"/>
      <c r="AH165" s="99"/>
      <c r="AI165" s="96"/>
      <c r="AJ165" s="96"/>
      <c r="AK165" s="107" t="s">
        <v>799</v>
      </c>
      <c r="AL165" s="107" t="s">
        <v>800</v>
      </c>
      <c r="AM165" s="119" t="s">
        <v>799</v>
      </c>
      <c r="AN165" s="119"/>
      <c r="AO165" s="98"/>
      <c r="AP165" s="109"/>
      <c r="AQ165" s="109"/>
      <c r="AR165" s="120"/>
      <c r="AS165" s="114"/>
      <c r="AT165" s="114"/>
    </row>
    <row r="166" spans="1:46" s="123" customFormat="1" ht="240">
      <c r="A166" s="142">
        <v>164</v>
      </c>
      <c r="B166" s="105"/>
      <c r="C166" s="106" t="s">
        <v>717</v>
      </c>
      <c r="D166" s="106" t="s">
        <v>1539</v>
      </c>
      <c r="E166" s="106" t="s">
        <v>718</v>
      </c>
      <c r="F166" s="106"/>
      <c r="G166" s="97"/>
      <c r="H166" s="97"/>
      <c r="I166" s="97"/>
      <c r="J166" s="97"/>
      <c r="K166" s="90" t="s">
        <v>258</v>
      </c>
      <c r="L166" s="100"/>
      <c r="M166" s="97"/>
      <c r="N166" s="90"/>
      <c r="O166" s="97"/>
      <c r="P166" s="97"/>
      <c r="Q166" s="97" t="s">
        <v>748</v>
      </c>
      <c r="R166" s="97"/>
      <c r="S166" s="97" t="s">
        <v>7</v>
      </c>
      <c r="T166" s="96" t="s">
        <v>1648</v>
      </c>
      <c r="U166" s="101"/>
      <c r="V166" s="96"/>
      <c r="W166" s="111"/>
      <c r="X166" s="96"/>
      <c r="Y166" s="96"/>
      <c r="Z166" s="96"/>
      <c r="AA166" s="104"/>
      <c r="AB166" s="96"/>
      <c r="AC166" s="99"/>
      <c r="AD166" s="99"/>
      <c r="AE166" s="99"/>
      <c r="AF166" s="99"/>
      <c r="AG166" s="99"/>
      <c r="AH166" s="99"/>
      <c r="AI166" s="96"/>
      <c r="AJ166" s="96"/>
      <c r="AK166" s="107" t="s">
        <v>799</v>
      </c>
      <c r="AL166" s="107" t="s">
        <v>800</v>
      </c>
      <c r="AM166" s="119" t="s">
        <v>799</v>
      </c>
      <c r="AN166" s="119"/>
      <c r="AO166" s="98"/>
      <c r="AP166" s="109"/>
      <c r="AQ166" s="109"/>
      <c r="AR166" s="120"/>
      <c r="AS166" s="114"/>
      <c r="AT166" s="114"/>
    </row>
    <row r="167" spans="1:46" s="123" customFormat="1" ht="60">
      <c r="A167" s="142">
        <v>165</v>
      </c>
      <c r="B167" s="105"/>
      <c r="C167" s="106" t="s">
        <v>239</v>
      </c>
      <c r="D167" s="106" t="s">
        <v>1569</v>
      </c>
      <c r="E167" s="106" t="s">
        <v>440</v>
      </c>
      <c r="F167" s="106"/>
      <c r="G167" s="97"/>
      <c r="H167" s="97"/>
      <c r="I167" s="97"/>
      <c r="J167" s="97"/>
      <c r="K167" s="90" t="s">
        <v>258</v>
      </c>
      <c r="L167" s="100"/>
      <c r="M167" s="97"/>
      <c r="N167" s="90"/>
      <c r="O167" s="97"/>
      <c r="P167" s="97"/>
      <c r="Q167" s="97" t="s">
        <v>749</v>
      </c>
      <c r="R167" s="97"/>
      <c r="S167" s="97" t="s">
        <v>7</v>
      </c>
      <c r="T167" s="96" t="s">
        <v>364</v>
      </c>
      <c r="U167" s="101"/>
      <c r="V167" s="96"/>
      <c r="W167" s="111"/>
      <c r="X167" s="96"/>
      <c r="Y167" s="96"/>
      <c r="Z167" s="96"/>
      <c r="AA167" s="104"/>
      <c r="AB167" s="96"/>
      <c r="AC167" s="99"/>
      <c r="AD167" s="99"/>
      <c r="AE167" s="99"/>
      <c r="AF167" s="99"/>
      <c r="AG167" s="99"/>
      <c r="AH167" s="99"/>
      <c r="AI167" s="96"/>
      <c r="AJ167" s="96"/>
      <c r="AK167" s="107" t="s">
        <v>799</v>
      </c>
      <c r="AL167" s="107" t="s">
        <v>800</v>
      </c>
      <c r="AM167" s="119" t="s">
        <v>799</v>
      </c>
      <c r="AN167" s="119"/>
      <c r="AO167" s="98"/>
      <c r="AP167" s="109"/>
      <c r="AQ167" s="109"/>
      <c r="AR167" s="120"/>
    </row>
    <row r="168" spans="1:46" s="123" customFormat="1" ht="108">
      <c r="A168" s="142">
        <v>166</v>
      </c>
      <c r="B168" s="105"/>
      <c r="C168" s="106" t="s">
        <v>239</v>
      </c>
      <c r="D168" s="106" t="s">
        <v>1551</v>
      </c>
      <c r="E168" s="106" t="s">
        <v>264</v>
      </c>
      <c r="F168" s="106"/>
      <c r="G168" s="97"/>
      <c r="H168" s="97"/>
      <c r="I168" s="97"/>
      <c r="J168" s="97"/>
      <c r="K168" s="90" t="s">
        <v>276</v>
      </c>
      <c r="L168" s="100"/>
      <c r="M168" s="97"/>
      <c r="N168" s="90"/>
      <c r="O168" s="97" t="s">
        <v>750</v>
      </c>
      <c r="P168" s="97" t="s">
        <v>751</v>
      </c>
      <c r="Q168" s="97" t="s">
        <v>752</v>
      </c>
      <c r="R168" s="97"/>
      <c r="S168" s="97" t="s">
        <v>9</v>
      </c>
      <c r="T168" s="96" t="s">
        <v>364</v>
      </c>
      <c r="U168" s="101"/>
      <c r="V168" s="96"/>
      <c r="W168" s="111"/>
      <c r="X168" s="96"/>
      <c r="Y168" s="96"/>
      <c r="Z168" s="96"/>
      <c r="AA168" s="104"/>
      <c r="AB168" s="96"/>
      <c r="AC168" s="99"/>
      <c r="AD168" s="99"/>
      <c r="AE168" s="99"/>
      <c r="AF168" s="99"/>
      <c r="AG168" s="99"/>
      <c r="AH168" s="99"/>
      <c r="AI168" s="96"/>
      <c r="AJ168" s="96"/>
      <c r="AK168" s="107" t="s">
        <v>799</v>
      </c>
      <c r="AL168" s="107" t="s">
        <v>800</v>
      </c>
      <c r="AM168" s="119" t="s">
        <v>799</v>
      </c>
      <c r="AN168" s="119"/>
      <c r="AO168" s="98"/>
      <c r="AP168" s="109"/>
      <c r="AQ168" s="109"/>
      <c r="AR168" s="120"/>
    </row>
    <row r="169" spans="1:46" s="123" customFormat="1" ht="84">
      <c r="A169" s="142">
        <v>167</v>
      </c>
      <c r="B169" s="105"/>
      <c r="C169" s="106" t="s">
        <v>460</v>
      </c>
      <c r="D169" s="106" t="s">
        <v>1582</v>
      </c>
      <c r="E169" s="106" t="s">
        <v>461</v>
      </c>
      <c r="F169" s="106"/>
      <c r="G169" s="97"/>
      <c r="H169" s="97"/>
      <c r="I169" s="97"/>
      <c r="J169" s="97"/>
      <c r="K169" s="90" t="s">
        <v>247</v>
      </c>
      <c r="L169" s="100"/>
      <c r="M169" s="97"/>
      <c r="N169" s="90"/>
      <c r="O169" s="97" t="s">
        <v>753</v>
      </c>
      <c r="P169" s="97"/>
      <c r="Q169" s="97" t="s">
        <v>754</v>
      </c>
      <c r="R169" s="97"/>
      <c r="S169" s="97" t="s">
        <v>9</v>
      </c>
      <c r="T169" s="96" t="s">
        <v>1646</v>
      </c>
      <c r="U169" s="101"/>
      <c r="V169" s="96"/>
      <c r="W169" s="111"/>
      <c r="X169" s="96"/>
      <c r="Y169" s="96"/>
      <c r="Z169" s="96"/>
      <c r="AA169" s="104"/>
      <c r="AB169" s="96"/>
      <c r="AC169" s="99"/>
      <c r="AD169" s="99"/>
      <c r="AE169" s="99"/>
      <c r="AF169" s="99"/>
      <c r="AG169" s="99"/>
      <c r="AH169" s="99"/>
      <c r="AI169" s="96"/>
      <c r="AJ169" s="96"/>
      <c r="AK169" s="107" t="s">
        <v>799</v>
      </c>
      <c r="AL169" s="107" t="s">
        <v>800</v>
      </c>
      <c r="AM169" s="119" t="s">
        <v>799</v>
      </c>
      <c r="AN169" s="119"/>
      <c r="AO169" s="98"/>
      <c r="AP169" s="109"/>
      <c r="AQ169" s="109"/>
      <c r="AR169" s="120"/>
    </row>
    <row r="170" spans="1:46" s="123" customFormat="1" ht="84">
      <c r="A170" s="142">
        <v>168</v>
      </c>
      <c r="B170" s="105"/>
      <c r="C170" s="106" t="s">
        <v>460</v>
      </c>
      <c r="D170" s="106" t="s">
        <v>1582</v>
      </c>
      <c r="E170" s="106" t="s">
        <v>755</v>
      </c>
      <c r="F170" s="106"/>
      <c r="G170" s="97"/>
      <c r="H170" s="97"/>
      <c r="I170" s="97"/>
      <c r="J170" s="97"/>
      <c r="K170" s="135" t="s">
        <v>248</v>
      </c>
      <c r="L170" s="100"/>
      <c r="M170" s="97"/>
      <c r="N170" s="135">
        <v>1</v>
      </c>
      <c r="O170" s="97" t="s">
        <v>756</v>
      </c>
      <c r="P170" s="97" t="s">
        <v>757</v>
      </c>
      <c r="Q170" s="97" t="s">
        <v>758</v>
      </c>
      <c r="R170" s="97"/>
      <c r="S170" s="97" t="s">
        <v>9</v>
      </c>
      <c r="T170" s="96" t="s">
        <v>519</v>
      </c>
      <c r="U170" s="101"/>
      <c r="V170" s="96"/>
      <c r="W170" s="111"/>
      <c r="X170" s="96"/>
      <c r="Y170" s="96" t="s">
        <v>12</v>
      </c>
      <c r="Z170" s="132" t="s">
        <v>1511</v>
      </c>
      <c r="AA170" s="134"/>
      <c r="AB170" s="132" t="s">
        <v>1512</v>
      </c>
      <c r="AC170" s="133">
        <v>13</v>
      </c>
      <c r="AD170" s="133">
        <v>0</v>
      </c>
      <c r="AE170" s="133">
        <v>0</v>
      </c>
      <c r="AF170" s="99"/>
      <c r="AG170" s="99"/>
      <c r="AH170" s="99"/>
      <c r="AI170" s="96"/>
      <c r="AJ170" s="96"/>
      <c r="AK170" s="107" t="s">
        <v>799</v>
      </c>
      <c r="AL170" s="107" t="s">
        <v>800</v>
      </c>
      <c r="AM170" s="119" t="s">
        <v>799</v>
      </c>
      <c r="AN170" s="119"/>
      <c r="AO170" s="98"/>
      <c r="AP170" s="109"/>
      <c r="AQ170" s="109"/>
      <c r="AR170" s="120"/>
    </row>
    <row r="171" spans="1:46" s="123" customFormat="1" ht="84">
      <c r="A171" s="142">
        <v>169</v>
      </c>
      <c r="B171" s="105"/>
      <c r="C171" s="106" t="s">
        <v>460</v>
      </c>
      <c r="D171" s="106" t="s">
        <v>1582</v>
      </c>
      <c r="E171" s="106" t="s">
        <v>755</v>
      </c>
      <c r="F171" s="106"/>
      <c r="G171" s="97"/>
      <c r="H171" s="97"/>
      <c r="I171" s="97"/>
      <c r="J171" s="97"/>
      <c r="K171" s="135" t="s">
        <v>248</v>
      </c>
      <c r="L171" s="100"/>
      <c r="M171" s="97"/>
      <c r="N171" s="135">
        <v>1</v>
      </c>
      <c r="O171" s="97" t="s">
        <v>759</v>
      </c>
      <c r="P171" s="97" t="s">
        <v>760</v>
      </c>
      <c r="Q171" s="97" t="s">
        <v>761</v>
      </c>
      <c r="R171" s="97"/>
      <c r="S171" s="97" t="s">
        <v>9</v>
      </c>
      <c r="T171" s="96" t="s">
        <v>1646</v>
      </c>
      <c r="U171" s="101"/>
      <c r="V171" s="96"/>
      <c r="W171" s="111"/>
      <c r="X171" s="96"/>
      <c r="Y171" s="96" t="s">
        <v>12</v>
      </c>
      <c r="Z171" s="132" t="s">
        <v>1511</v>
      </c>
      <c r="AA171" s="134"/>
      <c r="AB171" s="132" t="s">
        <v>1512</v>
      </c>
      <c r="AC171" s="133">
        <v>13</v>
      </c>
      <c r="AD171" s="133">
        <v>0</v>
      </c>
      <c r="AE171" s="133">
        <v>0</v>
      </c>
      <c r="AF171" s="99"/>
      <c r="AG171" s="99"/>
      <c r="AH171" s="99"/>
      <c r="AI171" s="96"/>
      <c r="AJ171" s="96"/>
      <c r="AK171" s="107" t="s">
        <v>799</v>
      </c>
      <c r="AL171" s="107" t="s">
        <v>800</v>
      </c>
      <c r="AM171" s="119" t="s">
        <v>799</v>
      </c>
      <c r="AN171" s="119"/>
      <c r="AO171" s="98"/>
      <c r="AP171" s="109"/>
      <c r="AQ171" s="109"/>
      <c r="AR171" s="120"/>
    </row>
    <row r="172" spans="1:46" s="123" customFormat="1" ht="84">
      <c r="A172" s="142">
        <v>170</v>
      </c>
      <c r="B172" s="105"/>
      <c r="C172" s="106" t="s">
        <v>762</v>
      </c>
      <c r="D172" s="106" t="s">
        <v>1587</v>
      </c>
      <c r="E172" s="106" t="s">
        <v>763</v>
      </c>
      <c r="F172" s="106"/>
      <c r="G172" s="97"/>
      <c r="H172" s="97"/>
      <c r="I172" s="97"/>
      <c r="J172" s="97"/>
      <c r="K172" s="90" t="s">
        <v>276</v>
      </c>
      <c r="L172" s="100"/>
      <c r="M172" s="97"/>
      <c r="N172" s="90"/>
      <c r="O172" s="97" t="s">
        <v>764</v>
      </c>
      <c r="P172" s="97" t="s">
        <v>765</v>
      </c>
      <c r="Q172" s="97" t="s">
        <v>766</v>
      </c>
      <c r="R172" s="97"/>
      <c r="S172" s="97" t="s">
        <v>9</v>
      </c>
      <c r="T172" s="96" t="s">
        <v>1646</v>
      </c>
      <c r="U172" s="101"/>
      <c r="V172" s="96"/>
      <c r="W172" s="111"/>
      <c r="X172" s="96"/>
      <c r="Y172" s="96"/>
      <c r="Z172" s="96"/>
      <c r="AA172" s="104"/>
      <c r="AB172" s="96"/>
      <c r="AC172" s="99"/>
      <c r="AD172" s="99"/>
      <c r="AE172" s="99"/>
      <c r="AF172" s="99"/>
      <c r="AG172" s="99"/>
      <c r="AH172" s="99"/>
      <c r="AI172" s="96"/>
      <c r="AJ172" s="96"/>
      <c r="AK172" s="107" t="s">
        <v>799</v>
      </c>
      <c r="AL172" s="107" t="s">
        <v>800</v>
      </c>
      <c r="AM172" s="119" t="s">
        <v>799</v>
      </c>
      <c r="AN172" s="119"/>
      <c r="AO172" s="98"/>
      <c r="AP172" s="109"/>
      <c r="AQ172" s="109"/>
      <c r="AR172" s="120"/>
    </row>
    <row r="173" spans="1:46" s="123" customFormat="1" ht="60">
      <c r="A173" s="142">
        <v>171</v>
      </c>
      <c r="B173" s="105"/>
      <c r="C173" s="106" t="s">
        <v>762</v>
      </c>
      <c r="D173" s="106" t="s">
        <v>1587</v>
      </c>
      <c r="E173" s="106" t="s">
        <v>767</v>
      </c>
      <c r="F173" s="106"/>
      <c r="G173" s="97"/>
      <c r="H173" s="97"/>
      <c r="I173" s="97"/>
      <c r="J173" s="97"/>
      <c r="K173" s="90" t="s">
        <v>247</v>
      </c>
      <c r="L173" s="100"/>
      <c r="M173" s="97"/>
      <c r="N173" s="90"/>
      <c r="O173" s="97" t="s">
        <v>768</v>
      </c>
      <c r="P173" s="97" t="s">
        <v>769</v>
      </c>
      <c r="Q173" s="97" t="s">
        <v>770</v>
      </c>
      <c r="R173" s="97"/>
      <c r="S173" s="97" t="s">
        <v>9</v>
      </c>
      <c r="T173" s="96" t="s">
        <v>519</v>
      </c>
      <c r="U173" s="101"/>
      <c r="V173" s="96"/>
      <c r="W173" s="111"/>
      <c r="X173" s="96"/>
      <c r="Y173" s="96"/>
      <c r="Z173" s="96"/>
      <c r="AA173" s="104"/>
      <c r="AB173" s="96"/>
      <c r="AC173" s="99"/>
      <c r="AD173" s="99"/>
      <c r="AE173" s="99"/>
      <c r="AF173" s="99"/>
      <c r="AG173" s="99"/>
      <c r="AH173" s="99"/>
      <c r="AI173" s="96"/>
      <c r="AJ173" s="96"/>
      <c r="AK173" s="107" t="s">
        <v>799</v>
      </c>
      <c r="AL173" s="107" t="s">
        <v>800</v>
      </c>
      <c r="AM173" s="119" t="s">
        <v>799</v>
      </c>
      <c r="AN173" s="119"/>
      <c r="AO173" s="98"/>
      <c r="AP173" s="109"/>
      <c r="AQ173" s="109"/>
      <c r="AR173" s="120"/>
    </row>
    <row r="174" spans="1:46" s="123" customFormat="1" ht="84">
      <c r="A174" s="142">
        <v>172</v>
      </c>
      <c r="B174" s="105"/>
      <c r="C174" s="106" t="s">
        <v>762</v>
      </c>
      <c r="D174" s="106" t="s">
        <v>1587</v>
      </c>
      <c r="E174" s="106" t="s">
        <v>767</v>
      </c>
      <c r="F174" s="106"/>
      <c r="G174" s="97"/>
      <c r="H174" s="97"/>
      <c r="I174" s="97"/>
      <c r="J174" s="97"/>
      <c r="K174" s="90" t="s">
        <v>247</v>
      </c>
      <c r="L174" s="100"/>
      <c r="M174" s="97"/>
      <c r="N174" s="90"/>
      <c r="O174" s="97" t="s">
        <v>771</v>
      </c>
      <c r="P174" s="97" t="s">
        <v>772</v>
      </c>
      <c r="Q174" s="97" t="s">
        <v>773</v>
      </c>
      <c r="R174" s="97"/>
      <c r="S174" s="97" t="s">
        <v>9</v>
      </c>
      <c r="T174" s="96" t="s">
        <v>519</v>
      </c>
      <c r="U174" s="101"/>
      <c r="V174" s="96"/>
      <c r="W174" s="111"/>
      <c r="X174" s="96"/>
      <c r="Y174" s="96"/>
      <c r="Z174" s="96"/>
      <c r="AA174" s="104"/>
      <c r="AB174" s="96"/>
      <c r="AC174" s="99"/>
      <c r="AD174" s="99"/>
      <c r="AE174" s="99"/>
      <c r="AF174" s="99"/>
      <c r="AG174" s="99"/>
      <c r="AH174" s="99"/>
      <c r="AI174" s="96"/>
      <c r="AJ174" s="96"/>
      <c r="AK174" s="107" t="s">
        <v>799</v>
      </c>
      <c r="AL174" s="107" t="s">
        <v>800</v>
      </c>
      <c r="AM174" s="119" t="s">
        <v>799</v>
      </c>
      <c r="AN174" s="119"/>
      <c r="AO174" s="98"/>
      <c r="AP174" s="109"/>
      <c r="AQ174" s="109"/>
      <c r="AR174" s="120"/>
    </row>
    <row r="175" spans="1:46" s="123" customFormat="1" ht="84">
      <c r="A175" s="142">
        <v>173</v>
      </c>
      <c r="B175" s="105"/>
      <c r="C175" s="106" t="s">
        <v>762</v>
      </c>
      <c r="D175" s="106" t="s">
        <v>1587</v>
      </c>
      <c r="E175" s="106" t="s">
        <v>767</v>
      </c>
      <c r="F175" s="106"/>
      <c r="G175" s="97"/>
      <c r="H175" s="97"/>
      <c r="I175" s="97"/>
      <c r="J175" s="97"/>
      <c r="K175" s="90" t="s">
        <v>247</v>
      </c>
      <c r="L175" s="100"/>
      <c r="M175" s="97"/>
      <c r="N175" s="90"/>
      <c r="O175" s="97" t="s">
        <v>774</v>
      </c>
      <c r="P175" s="97" t="s">
        <v>774</v>
      </c>
      <c r="Q175" s="97" t="s">
        <v>775</v>
      </c>
      <c r="R175" s="97"/>
      <c r="S175" s="97" t="s">
        <v>9</v>
      </c>
      <c r="T175" s="96" t="s">
        <v>519</v>
      </c>
      <c r="U175" s="101"/>
      <c r="V175" s="96"/>
      <c r="W175" s="111"/>
      <c r="X175" s="96"/>
      <c r="Y175" s="96"/>
      <c r="Z175" s="96"/>
      <c r="AA175" s="104"/>
      <c r="AB175" s="96"/>
      <c r="AC175" s="99"/>
      <c r="AD175" s="99"/>
      <c r="AE175" s="99"/>
      <c r="AF175" s="99"/>
      <c r="AG175" s="99"/>
      <c r="AH175" s="99"/>
      <c r="AI175" s="96"/>
      <c r="AJ175" s="96"/>
      <c r="AK175" s="107" t="s">
        <v>799</v>
      </c>
      <c r="AL175" s="107" t="s">
        <v>800</v>
      </c>
      <c r="AM175" s="119" t="s">
        <v>799</v>
      </c>
      <c r="AN175" s="119"/>
      <c r="AO175" s="98"/>
      <c r="AP175" s="109"/>
      <c r="AQ175" s="109"/>
      <c r="AR175" s="120"/>
    </row>
    <row r="176" spans="1:46" s="123" customFormat="1" ht="168">
      <c r="A176" s="142">
        <v>174</v>
      </c>
      <c r="B176" s="105"/>
      <c r="C176" s="106" t="s">
        <v>762</v>
      </c>
      <c r="D176" s="106" t="s">
        <v>1589</v>
      </c>
      <c r="E176" s="106" t="s">
        <v>776</v>
      </c>
      <c r="F176" s="106"/>
      <c r="G176" s="97"/>
      <c r="H176" s="97"/>
      <c r="I176" s="97"/>
      <c r="J176" s="97"/>
      <c r="K176" s="90" t="s">
        <v>276</v>
      </c>
      <c r="L176" s="100"/>
      <c r="M176" s="97"/>
      <c r="N176" s="90"/>
      <c r="O176" s="97" t="s">
        <v>777</v>
      </c>
      <c r="P176" s="97"/>
      <c r="Q176" s="97" t="s">
        <v>778</v>
      </c>
      <c r="R176" s="97"/>
      <c r="S176" s="97" t="s">
        <v>9</v>
      </c>
      <c r="T176" s="96" t="s">
        <v>519</v>
      </c>
      <c r="U176" s="101"/>
      <c r="V176" s="96"/>
      <c r="W176" s="111"/>
      <c r="X176" s="96"/>
      <c r="Y176" s="96"/>
      <c r="Z176" s="96"/>
      <c r="AA176" s="104"/>
      <c r="AB176" s="96"/>
      <c r="AC176" s="99"/>
      <c r="AD176" s="99"/>
      <c r="AE176" s="99"/>
      <c r="AF176" s="99"/>
      <c r="AG176" s="99"/>
      <c r="AH176" s="99"/>
      <c r="AI176" s="96"/>
      <c r="AJ176" s="96"/>
      <c r="AK176" s="107" t="s">
        <v>799</v>
      </c>
      <c r="AL176" s="107" t="s">
        <v>800</v>
      </c>
      <c r="AM176" s="119" t="s">
        <v>799</v>
      </c>
      <c r="AN176" s="119"/>
      <c r="AO176" s="98"/>
      <c r="AP176" s="109"/>
      <c r="AQ176" s="109"/>
      <c r="AR176" s="120"/>
    </row>
    <row r="177" spans="1:46" s="123" customFormat="1" ht="60">
      <c r="A177" s="142">
        <v>175</v>
      </c>
      <c r="B177" s="105"/>
      <c r="C177" s="106" t="s">
        <v>762</v>
      </c>
      <c r="D177" s="106" t="s">
        <v>1591</v>
      </c>
      <c r="E177" s="106" t="s">
        <v>779</v>
      </c>
      <c r="F177" s="106"/>
      <c r="G177" s="97"/>
      <c r="H177" s="97"/>
      <c r="I177" s="97"/>
      <c r="J177" s="97"/>
      <c r="K177" s="90" t="s">
        <v>276</v>
      </c>
      <c r="L177" s="100"/>
      <c r="M177" s="97"/>
      <c r="N177" s="90"/>
      <c r="O177" s="97" t="s">
        <v>780</v>
      </c>
      <c r="P177" s="97" t="s">
        <v>781</v>
      </c>
      <c r="Q177" s="97" t="s">
        <v>782</v>
      </c>
      <c r="R177" s="97"/>
      <c r="S177" s="97" t="s">
        <v>9</v>
      </c>
      <c r="T177" s="96" t="s">
        <v>519</v>
      </c>
      <c r="U177" s="101"/>
      <c r="V177" s="96"/>
      <c r="W177" s="111"/>
      <c r="X177" s="96"/>
      <c r="Y177" s="96"/>
      <c r="Z177" s="96"/>
      <c r="AA177" s="104"/>
      <c r="AB177" s="96"/>
      <c r="AC177" s="99"/>
      <c r="AD177" s="99"/>
      <c r="AE177" s="99"/>
      <c r="AF177" s="99"/>
      <c r="AG177" s="99"/>
      <c r="AH177" s="99"/>
      <c r="AI177" s="96"/>
      <c r="AJ177" s="96"/>
      <c r="AK177" s="107" t="s">
        <v>799</v>
      </c>
      <c r="AL177" s="107" t="s">
        <v>800</v>
      </c>
      <c r="AM177" s="119" t="s">
        <v>799</v>
      </c>
      <c r="AN177" s="119"/>
      <c r="AO177" s="98"/>
      <c r="AP177" s="109"/>
      <c r="AQ177" s="109"/>
      <c r="AR177" s="120"/>
    </row>
    <row r="178" spans="1:46" s="123" customFormat="1" ht="108">
      <c r="A178" s="142">
        <v>176</v>
      </c>
      <c r="B178" s="105"/>
      <c r="C178" s="106" t="s">
        <v>762</v>
      </c>
      <c r="D178" s="106" t="s">
        <v>1591</v>
      </c>
      <c r="E178" s="106" t="s">
        <v>779</v>
      </c>
      <c r="F178" s="106"/>
      <c r="G178" s="97"/>
      <c r="H178" s="97"/>
      <c r="I178" s="97"/>
      <c r="J178" s="97"/>
      <c r="K178" s="135" t="s">
        <v>248</v>
      </c>
      <c r="L178" s="100"/>
      <c r="M178" s="97"/>
      <c r="N178" s="135">
        <v>1</v>
      </c>
      <c r="O178" s="97" t="s">
        <v>783</v>
      </c>
      <c r="P178" s="97" t="s">
        <v>784</v>
      </c>
      <c r="Q178" s="97" t="s">
        <v>785</v>
      </c>
      <c r="R178" s="97"/>
      <c r="S178" s="97" t="s">
        <v>9</v>
      </c>
      <c r="T178" s="96" t="s">
        <v>519</v>
      </c>
      <c r="U178" s="101"/>
      <c r="V178" s="96"/>
      <c r="W178" s="111"/>
      <c r="X178" s="96"/>
      <c r="Y178" s="96" t="s">
        <v>12</v>
      </c>
      <c r="Z178" s="132" t="s">
        <v>1511</v>
      </c>
      <c r="AA178" s="134"/>
      <c r="AB178" s="132" t="s">
        <v>1512</v>
      </c>
      <c r="AC178" s="133">
        <v>13</v>
      </c>
      <c r="AD178" s="133">
        <v>0</v>
      </c>
      <c r="AE178" s="133">
        <v>0</v>
      </c>
      <c r="AF178" s="99"/>
      <c r="AG178" s="99"/>
      <c r="AH178" s="99"/>
      <c r="AI178" s="96"/>
      <c r="AJ178" s="96"/>
      <c r="AK178" s="107" t="s">
        <v>799</v>
      </c>
      <c r="AL178" s="107" t="s">
        <v>800</v>
      </c>
      <c r="AM178" s="119" t="s">
        <v>799</v>
      </c>
      <c r="AN178" s="119"/>
      <c r="AO178" s="98"/>
      <c r="AP178" s="109"/>
      <c r="AQ178" s="109"/>
      <c r="AR178" s="120"/>
    </row>
    <row r="179" spans="1:46" s="123" customFormat="1" ht="409">
      <c r="A179" s="142">
        <v>177</v>
      </c>
      <c r="B179" s="105"/>
      <c r="C179" s="106" t="s">
        <v>762</v>
      </c>
      <c r="D179" s="106" t="s">
        <v>1591</v>
      </c>
      <c r="E179" s="106" t="s">
        <v>779</v>
      </c>
      <c r="F179" s="106"/>
      <c r="G179" s="97"/>
      <c r="H179" s="97"/>
      <c r="I179" s="97"/>
      <c r="J179" s="97"/>
      <c r="K179" s="237" t="s">
        <v>258</v>
      </c>
      <c r="L179" s="100"/>
      <c r="M179" s="97"/>
      <c r="N179" s="90"/>
      <c r="O179" s="97"/>
      <c r="P179" s="97"/>
      <c r="Q179" s="97" t="s">
        <v>786</v>
      </c>
      <c r="R179" s="97"/>
      <c r="S179" s="97" t="s">
        <v>7</v>
      </c>
      <c r="T179" s="96" t="s">
        <v>1648</v>
      </c>
      <c r="U179" s="101"/>
      <c r="V179" s="96"/>
      <c r="W179" s="111"/>
      <c r="X179" s="96"/>
      <c r="Y179" s="96"/>
      <c r="Z179" s="96"/>
      <c r="AA179" s="104"/>
      <c r="AB179" s="96"/>
      <c r="AC179" s="99"/>
      <c r="AD179" s="99"/>
      <c r="AE179" s="99"/>
      <c r="AF179" s="99"/>
      <c r="AG179" s="99"/>
      <c r="AH179" s="99"/>
      <c r="AI179" s="96"/>
      <c r="AJ179" s="96"/>
      <c r="AK179" s="107" t="s">
        <v>799</v>
      </c>
      <c r="AL179" s="107" t="s">
        <v>800</v>
      </c>
      <c r="AM179" s="119" t="s">
        <v>799</v>
      </c>
      <c r="AN179" s="119"/>
      <c r="AO179" s="98"/>
      <c r="AP179" s="109"/>
      <c r="AQ179" s="109"/>
      <c r="AR179" s="120"/>
      <c r="AS179" s="114"/>
      <c r="AT179" s="114"/>
    </row>
    <row r="180" spans="1:46" s="123" customFormat="1" ht="84">
      <c r="A180" s="142">
        <v>178</v>
      </c>
      <c r="B180" s="105"/>
      <c r="C180" s="106" t="s">
        <v>240</v>
      </c>
      <c r="D180" s="106" t="s">
        <v>1594</v>
      </c>
      <c r="E180" s="106" t="s">
        <v>787</v>
      </c>
      <c r="F180" s="106"/>
      <c r="G180" s="97"/>
      <c r="H180" s="97"/>
      <c r="I180" s="97"/>
      <c r="J180" s="97"/>
      <c r="K180" s="90" t="s">
        <v>276</v>
      </c>
      <c r="L180" s="100"/>
      <c r="M180" s="97"/>
      <c r="N180" s="90"/>
      <c r="O180" s="97" t="s">
        <v>788</v>
      </c>
      <c r="P180" s="97" t="s">
        <v>789</v>
      </c>
      <c r="Q180" s="97" t="s">
        <v>790</v>
      </c>
      <c r="R180" s="97"/>
      <c r="S180" s="108" t="s">
        <v>9</v>
      </c>
      <c r="T180" s="96" t="s">
        <v>519</v>
      </c>
      <c r="U180" s="101"/>
      <c r="V180" s="96"/>
      <c r="W180" s="111"/>
      <c r="X180" s="96"/>
      <c r="Y180" s="96"/>
      <c r="Z180" s="96"/>
      <c r="AA180" s="104"/>
      <c r="AB180" s="96"/>
      <c r="AC180" s="99"/>
      <c r="AD180" s="99"/>
      <c r="AE180" s="99"/>
      <c r="AF180" s="99"/>
      <c r="AG180" s="99"/>
      <c r="AH180" s="99"/>
      <c r="AI180" s="96"/>
      <c r="AJ180" s="96"/>
      <c r="AK180" s="107" t="s">
        <v>799</v>
      </c>
      <c r="AL180" s="107" t="s">
        <v>800</v>
      </c>
      <c r="AM180" s="119" t="s">
        <v>799</v>
      </c>
      <c r="AN180" s="119"/>
      <c r="AO180" s="98"/>
      <c r="AP180" s="109"/>
      <c r="AQ180" s="109"/>
      <c r="AR180" s="120"/>
    </row>
    <row r="181" spans="1:46" s="123" customFormat="1" ht="48">
      <c r="A181" s="142">
        <v>179</v>
      </c>
      <c r="B181" s="105"/>
      <c r="C181" s="106" t="s">
        <v>240</v>
      </c>
      <c r="D181" s="106" t="s">
        <v>1595</v>
      </c>
      <c r="E181" s="106" t="s">
        <v>791</v>
      </c>
      <c r="F181" s="106"/>
      <c r="G181" s="97"/>
      <c r="H181" s="97"/>
      <c r="I181" s="97"/>
      <c r="J181" s="97"/>
      <c r="K181" s="90" t="s">
        <v>247</v>
      </c>
      <c r="L181" s="100"/>
      <c r="M181" s="97"/>
      <c r="N181" s="90"/>
      <c r="O181" s="97"/>
      <c r="P181" s="97"/>
      <c r="Q181" s="97" t="s">
        <v>792</v>
      </c>
      <c r="R181" s="97"/>
      <c r="S181" s="97" t="s">
        <v>9</v>
      </c>
      <c r="T181" s="96" t="s">
        <v>519</v>
      </c>
      <c r="U181" s="101"/>
      <c r="V181" s="96"/>
      <c r="W181" s="111"/>
      <c r="X181" s="96"/>
      <c r="Y181" s="96"/>
      <c r="Z181" s="96"/>
      <c r="AA181" s="104"/>
      <c r="AB181" s="96"/>
      <c r="AC181" s="99"/>
      <c r="AD181" s="99"/>
      <c r="AE181" s="99"/>
      <c r="AF181" s="99"/>
      <c r="AG181" s="99"/>
      <c r="AH181" s="99"/>
      <c r="AI181" s="96"/>
      <c r="AJ181" s="96"/>
      <c r="AK181" s="107" t="s">
        <v>799</v>
      </c>
      <c r="AL181" s="107" t="s">
        <v>800</v>
      </c>
      <c r="AM181" s="119" t="s">
        <v>799</v>
      </c>
      <c r="AN181" s="119"/>
      <c r="AO181" s="98"/>
      <c r="AP181" s="109"/>
      <c r="AQ181" s="109"/>
      <c r="AR181" s="120"/>
    </row>
    <row r="182" spans="1:46" s="123" customFormat="1" ht="84">
      <c r="A182" s="142">
        <v>180</v>
      </c>
      <c r="B182" s="105"/>
      <c r="C182" s="106" t="s">
        <v>239</v>
      </c>
      <c r="D182" s="106" t="s">
        <v>1560</v>
      </c>
      <c r="E182" s="106" t="s">
        <v>793</v>
      </c>
      <c r="F182" s="106"/>
      <c r="G182" s="97"/>
      <c r="H182" s="97"/>
      <c r="I182" s="97"/>
      <c r="J182" s="97"/>
      <c r="K182" s="90" t="s">
        <v>258</v>
      </c>
      <c r="L182" s="100"/>
      <c r="M182" s="97"/>
      <c r="N182" s="90"/>
      <c r="O182" s="97" t="s">
        <v>794</v>
      </c>
      <c r="P182" s="97"/>
      <c r="Q182" s="97" t="s">
        <v>795</v>
      </c>
      <c r="R182" s="97"/>
      <c r="S182" s="97" t="s">
        <v>9</v>
      </c>
      <c r="T182" s="96" t="s">
        <v>364</v>
      </c>
      <c r="U182" s="101"/>
      <c r="V182" s="96"/>
      <c r="W182" s="111"/>
      <c r="X182" s="96"/>
      <c r="Y182" s="96"/>
      <c r="Z182" s="96"/>
      <c r="AA182" s="104"/>
      <c r="AB182" s="96"/>
      <c r="AC182" s="99"/>
      <c r="AD182" s="99"/>
      <c r="AE182" s="99"/>
      <c r="AF182" s="99"/>
      <c r="AG182" s="99"/>
      <c r="AH182" s="99"/>
      <c r="AI182" s="96"/>
      <c r="AJ182" s="96"/>
      <c r="AK182" s="107" t="s">
        <v>799</v>
      </c>
      <c r="AL182" s="107" t="s">
        <v>800</v>
      </c>
      <c r="AM182" s="119" t="s">
        <v>799</v>
      </c>
      <c r="AN182" s="119"/>
      <c r="AO182" s="98"/>
      <c r="AP182" s="109"/>
      <c r="AQ182" s="109"/>
      <c r="AR182" s="120"/>
    </row>
    <row r="183" spans="1:46" s="123" customFormat="1" ht="48">
      <c r="A183" s="142">
        <v>181</v>
      </c>
      <c r="B183" s="105"/>
      <c r="C183" s="106" t="s">
        <v>509</v>
      </c>
      <c r="D183" s="106" t="s">
        <v>1493</v>
      </c>
      <c r="E183" s="106" t="s">
        <v>626</v>
      </c>
      <c r="F183" s="106"/>
      <c r="G183" s="97"/>
      <c r="H183" s="97"/>
      <c r="I183" s="97"/>
      <c r="J183" s="97"/>
      <c r="K183" s="90" t="s">
        <v>247</v>
      </c>
      <c r="L183" s="100"/>
      <c r="M183" s="97"/>
      <c r="N183" s="90"/>
      <c r="O183" s="97" t="s">
        <v>796</v>
      </c>
      <c r="P183" s="97" t="s">
        <v>797</v>
      </c>
      <c r="Q183" s="97" t="s">
        <v>798</v>
      </c>
      <c r="R183" s="97"/>
      <c r="S183" s="97" t="s">
        <v>9</v>
      </c>
      <c r="T183" s="96" t="s">
        <v>519</v>
      </c>
      <c r="U183" s="101"/>
      <c r="V183" s="96"/>
      <c r="W183" s="111"/>
      <c r="X183" s="96"/>
      <c r="Y183" s="96"/>
      <c r="Z183" s="96"/>
      <c r="AA183" s="104"/>
      <c r="AB183" s="96"/>
      <c r="AC183" s="99"/>
      <c r="AD183" s="99"/>
      <c r="AE183" s="99"/>
      <c r="AF183" s="99"/>
      <c r="AG183" s="99"/>
      <c r="AH183" s="99"/>
      <c r="AI183" s="96"/>
      <c r="AJ183" s="96"/>
      <c r="AK183" s="107" t="s">
        <v>799</v>
      </c>
      <c r="AL183" s="107" t="s">
        <v>800</v>
      </c>
      <c r="AM183" s="119" t="s">
        <v>799</v>
      </c>
      <c r="AN183" s="119"/>
      <c r="AO183" s="98"/>
      <c r="AP183" s="109"/>
      <c r="AQ183" s="109"/>
      <c r="AR183" s="120"/>
    </row>
    <row r="184" spans="1:46" s="123" customFormat="1" ht="48">
      <c r="A184" s="142">
        <v>182</v>
      </c>
      <c r="B184" s="105"/>
      <c r="C184" s="105" t="s">
        <v>509</v>
      </c>
      <c r="D184" s="105" t="s">
        <v>1494</v>
      </c>
      <c r="E184" s="105" t="s">
        <v>626</v>
      </c>
      <c r="F184" s="105"/>
      <c r="G184" s="100"/>
      <c r="H184" s="100"/>
      <c r="I184" s="100"/>
      <c r="J184" s="100"/>
      <c r="K184" s="112" t="s">
        <v>276</v>
      </c>
      <c r="L184" s="100"/>
      <c r="M184" s="100"/>
      <c r="N184" s="112"/>
      <c r="O184" s="100" t="s">
        <v>801</v>
      </c>
      <c r="P184" s="100"/>
      <c r="Q184" s="100" t="s">
        <v>802</v>
      </c>
      <c r="R184" s="100"/>
      <c r="S184" s="97"/>
      <c r="T184" s="96" t="s">
        <v>519</v>
      </c>
      <c r="U184" s="101"/>
      <c r="V184" s="96"/>
      <c r="W184" s="111"/>
      <c r="X184" s="96"/>
      <c r="Y184" s="96"/>
      <c r="Z184" s="96"/>
      <c r="AA184" s="104"/>
      <c r="AB184" s="96"/>
      <c r="AC184" s="99"/>
      <c r="AD184" s="99"/>
      <c r="AE184" s="99"/>
      <c r="AF184" s="99"/>
      <c r="AG184" s="99"/>
      <c r="AH184" s="99"/>
      <c r="AI184" s="96"/>
      <c r="AJ184" s="96"/>
      <c r="AK184" s="107" t="s">
        <v>825</v>
      </c>
      <c r="AL184" s="107" t="s">
        <v>826</v>
      </c>
      <c r="AM184" s="119"/>
      <c r="AN184" s="119"/>
      <c r="AO184" s="98"/>
      <c r="AP184" s="109"/>
      <c r="AQ184" s="109"/>
      <c r="AR184" s="120"/>
    </row>
    <row r="185" spans="1:46" s="123" customFormat="1" ht="84">
      <c r="A185" s="142">
        <v>183</v>
      </c>
      <c r="B185" s="105"/>
      <c r="C185" s="106" t="s">
        <v>235</v>
      </c>
      <c r="D185" s="106" t="s">
        <v>1529</v>
      </c>
      <c r="E185" s="106" t="s">
        <v>236</v>
      </c>
      <c r="F185" s="106"/>
      <c r="G185" s="97"/>
      <c r="H185" s="97"/>
      <c r="I185" s="97"/>
      <c r="J185" s="97"/>
      <c r="K185" s="90" t="s">
        <v>276</v>
      </c>
      <c r="L185" s="100"/>
      <c r="M185" s="97"/>
      <c r="N185" s="90"/>
      <c r="O185" s="97" t="s">
        <v>803</v>
      </c>
      <c r="P185" s="97" t="s">
        <v>804</v>
      </c>
      <c r="Q185" s="97" t="s">
        <v>805</v>
      </c>
      <c r="R185" s="97"/>
      <c r="S185" s="97"/>
      <c r="T185" s="96" t="s">
        <v>519</v>
      </c>
      <c r="U185" s="101"/>
      <c r="V185" s="96"/>
      <c r="W185" s="111"/>
      <c r="X185" s="96"/>
      <c r="Y185" s="96"/>
      <c r="Z185" s="96"/>
      <c r="AA185" s="104"/>
      <c r="AB185" s="96"/>
      <c r="AC185" s="99"/>
      <c r="AD185" s="99"/>
      <c r="AE185" s="99"/>
      <c r="AF185" s="99"/>
      <c r="AG185" s="99"/>
      <c r="AH185" s="99"/>
      <c r="AI185" s="96"/>
      <c r="AJ185" s="96"/>
      <c r="AK185" s="107" t="s">
        <v>825</v>
      </c>
      <c r="AL185" s="107" t="s">
        <v>826</v>
      </c>
      <c r="AM185" s="119"/>
      <c r="AN185" s="119"/>
      <c r="AO185" s="98"/>
      <c r="AP185" s="109"/>
      <c r="AQ185" s="109"/>
      <c r="AR185" s="120"/>
    </row>
    <row r="186" spans="1:46" s="123" customFormat="1" ht="84">
      <c r="A186" s="142">
        <v>184</v>
      </c>
      <c r="B186" s="105"/>
      <c r="C186" s="106" t="s">
        <v>239</v>
      </c>
      <c r="D186" s="106" t="s">
        <v>1551</v>
      </c>
      <c r="E186" s="106" t="s">
        <v>277</v>
      </c>
      <c r="F186" s="106"/>
      <c r="G186" s="97"/>
      <c r="H186" s="97"/>
      <c r="I186" s="97"/>
      <c r="J186" s="97"/>
      <c r="K186" s="90" t="s">
        <v>276</v>
      </c>
      <c r="L186" s="100"/>
      <c r="M186" s="97"/>
      <c r="N186" s="90"/>
      <c r="O186" s="97"/>
      <c r="P186" s="97"/>
      <c r="Q186" s="97" t="s">
        <v>806</v>
      </c>
      <c r="R186" s="97"/>
      <c r="S186" s="97"/>
      <c r="T186" s="96" t="s">
        <v>364</v>
      </c>
      <c r="U186" s="101"/>
      <c r="V186" s="96"/>
      <c r="W186" s="111"/>
      <c r="X186" s="96"/>
      <c r="Y186" s="96"/>
      <c r="Z186" s="96"/>
      <c r="AA186" s="104"/>
      <c r="AB186" s="96"/>
      <c r="AC186" s="99"/>
      <c r="AD186" s="99"/>
      <c r="AE186" s="99"/>
      <c r="AF186" s="99"/>
      <c r="AG186" s="99"/>
      <c r="AH186" s="99"/>
      <c r="AI186" s="96"/>
      <c r="AJ186" s="96"/>
      <c r="AK186" s="107" t="s">
        <v>825</v>
      </c>
      <c r="AL186" s="107" t="s">
        <v>826</v>
      </c>
      <c r="AM186" s="119"/>
      <c r="AN186" s="119"/>
      <c r="AO186" s="98"/>
      <c r="AP186" s="109"/>
      <c r="AQ186" s="109"/>
      <c r="AR186" s="120"/>
    </row>
    <row r="187" spans="1:46" s="123" customFormat="1" ht="120">
      <c r="A187" s="142">
        <v>185</v>
      </c>
      <c r="B187" s="105"/>
      <c r="C187" s="106" t="s">
        <v>239</v>
      </c>
      <c r="D187" s="106" t="s">
        <v>1551</v>
      </c>
      <c r="E187" s="106" t="s">
        <v>277</v>
      </c>
      <c r="F187" s="106"/>
      <c r="G187" s="97"/>
      <c r="H187" s="97"/>
      <c r="I187" s="97"/>
      <c r="J187" s="97"/>
      <c r="K187" s="90" t="s">
        <v>276</v>
      </c>
      <c r="L187" s="100"/>
      <c r="M187" s="97"/>
      <c r="N187" s="90"/>
      <c r="O187" s="97"/>
      <c r="P187" s="97"/>
      <c r="Q187" s="97" t="s">
        <v>807</v>
      </c>
      <c r="R187" s="97"/>
      <c r="S187" s="97"/>
      <c r="T187" s="96" t="s">
        <v>364</v>
      </c>
      <c r="U187" s="101"/>
      <c r="V187" s="96"/>
      <c r="W187" s="111"/>
      <c r="X187" s="96"/>
      <c r="Y187" s="96"/>
      <c r="Z187" s="96"/>
      <c r="AA187" s="104"/>
      <c r="AB187" s="96"/>
      <c r="AC187" s="99"/>
      <c r="AD187" s="99"/>
      <c r="AE187" s="99"/>
      <c r="AF187" s="99"/>
      <c r="AG187" s="99"/>
      <c r="AH187" s="99"/>
      <c r="AI187" s="96"/>
      <c r="AJ187" s="96"/>
      <c r="AK187" s="107" t="s">
        <v>825</v>
      </c>
      <c r="AL187" s="107" t="s">
        <v>826</v>
      </c>
      <c r="AM187" s="119"/>
      <c r="AN187" s="119"/>
      <c r="AO187" s="98"/>
      <c r="AP187" s="109"/>
      <c r="AQ187" s="109"/>
      <c r="AR187" s="120"/>
    </row>
    <row r="188" spans="1:46" s="123" customFormat="1" ht="84">
      <c r="A188" s="142">
        <v>186</v>
      </c>
      <c r="B188" s="105"/>
      <c r="C188" s="106" t="s">
        <v>808</v>
      </c>
      <c r="D188" s="106" t="s">
        <v>1639</v>
      </c>
      <c r="E188" s="106"/>
      <c r="F188" s="106"/>
      <c r="G188" s="97"/>
      <c r="H188" s="97"/>
      <c r="I188" s="97"/>
      <c r="J188" s="97"/>
      <c r="K188" s="90" t="s">
        <v>247</v>
      </c>
      <c r="L188" s="100"/>
      <c r="M188" s="97"/>
      <c r="N188" s="90"/>
      <c r="O188" s="97" t="s">
        <v>809</v>
      </c>
      <c r="P188" s="97" t="s">
        <v>810</v>
      </c>
      <c r="Q188" s="97" t="s">
        <v>811</v>
      </c>
      <c r="R188" s="97"/>
      <c r="S188" s="97"/>
      <c r="T188" s="96" t="s">
        <v>1648</v>
      </c>
      <c r="U188" s="101"/>
      <c r="V188" s="96"/>
      <c r="W188" s="111"/>
      <c r="X188" s="96"/>
      <c r="Y188" s="96"/>
      <c r="Z188" s="96"/>
      <c r="AA188" s="104"/>
      <c r="AB188" s="96"/>
      <c r="AC188" s="99"/>
      <c r="AD188" s="99"/>
      <c r="AE188" s="99"/>
      <c r="AF188" s="99"/>
      <c r="AG188" s="99"/>
      <c r="AH188" s="99"/>
      <c r="AI188" s="96"/>
      <c r="AJ188" s="96"/>
      <c r="AK188" s="107" t="s">
        <v>825</v>
      </c>
      <c r="AL188" s="107" t="s">
        <v>826</v>
      </c>
      <c r="AM188" s="119"/>
      <c r="AN188" s="119"/>
      <c r="AO188" s="98"/>
      <c r="AP188" s="109"/>
      <c r="AQ188" s="109"/>
      <c r="AR188" s="120"/>
      <c r="AS188" s="114"/>
      <c r="AT188" s="114"/>
    </row>
    <row r="189" spans="1:46" s="123" customFormat="1" ht="84">
      <c r="A189" s="142">
        <v>187</v>
      </c>
      <c r="B189" s="105"/>
      <c r="C189" s="106" t="s">
        <v>812</v>
      </c>
      <c r="D189" s="106" t="s">
        <v>1643</v>
      </c>
      <c r="E189" s="106"/>
      <c r="F189" s="106" t="s">
        <v>813</v>
      </c>
      <c r="G189" s="97"/>
      <c r="H189" s="97"/>
      <c r="I189" s="97"/>
      <c r="J189" s="97"/>
      <c r="K189" s="90" t="s">
        <v>247</v>
      </c>
      <c r="L189" s="100"/>
      <c r="M189" s="97"/>
      <c r="N189" s="90"/>
      <c r="O189" s="97" t="s">
        <v>814</v>
      </c>
      <c r="P189" s="97" t="s">
        <v>815</v>
      </c>
      <c r="Q189" s="97" t="s">
        <v>816</v>
      </c>
      <c r="R189" s="97"/>
      <c r="S189" s="97"/>
      <c r="T189" s="96" t="s">
        <v>1648</v>
      </c>
      <c r="U189" s="101"/>
      <c r="V189" s="96"/>
      <c r="W189" s="111"/>
      <c r="X189" s="96"/>
      <c r="Y189" s="96"/>
      <c r="Z189" s="96"/>
      <c r="AA189" s="104"/>
      <c r="AB189" s="96"/>
      <c r="AC189" s="99"/>
      <c r="AD189" s="99"/>
      <c r="AE189" s="99"/>
      <c r="AF189" s="99"/>
      <c r="AG189" s="99"/>
      <c r="AH189" s="99"/>
      <c r="AI189" s="96"/>
      <c r="AJ189" s="96"/>
      <c r="AK189" s="107" t="s">
        <v>825</v>
      </c>
      <c r="AL189" s="107" t="s">
        <v>826</v>
      </c>
      <c r="AM189" s="119"/>
      <c r="AN189" s="119"/>
      <c r="AO189" s="98"/>
      <c r="AP189" s="109"/>
      <c r="AQ189" s="109"/>
      <c r="AR189" s="120"/>
      <c r="AS189" s="114"/>
      <c r="AT189" s="114"/>
    </row>
    <row r="190" spans="1:46" s="123" customFormat="1" ht="84">
      <c r="A190" s="142">
        <v>188</v>
      </c>
      <c r="B190" s="105"/>
      <c r="C190" s="106" t="s">
        <v>817</v>
      </c>
      <c r="D190" s="106" t="s">
        <v>1642</v>
      </c>
      <c r="E190" s="106"/>
      <c r="F190" s="106" t="s">
        <v>818</v>
      </c>
      <c r="G190" s="97"/>
      <c r="H190" s="97"/>
      <c r="I190" s="97"/>
      <c r="J190" s="97"/>
      <c r="K190" s="237" t="s">
        <v>247</v>
      </c>
      <c r="L190" s="100"/>
      <c r="M190" s="97"/>
      <c r="N190" s="90"/>
      <c r="O190" s="97" t="s">
        <v>819</v>
      </c>
      <c r="P190" s="97"/>
      <c r="Q190" s="97" t="s">
        <v>820</v>
      </c>
      <c r="R190" s="97"/>
      <c r="S190" s="97"/>
      <c r="T190" s="96" t="s">
        <v>1648</v>
      </c>
      <c r="U190" s="101"/>
      <c r="V190" s="96"/>
      <c r="W190" s="111"/>
      <c r="X190" s="96"/>
      <c r="Y190" s="96"/>
      <c r="Z190" s="96"/>
      <c r="AA190" s="104"/>
      <c r="AB190" s="96"/>
      <c r="AC190" s="99"/>
      <c r="AD190" s="99"/>
      <c r="AE190" s="99"/>
      <c r="AF190" s="99"/>
      <c r="AG190" s="99"/>
      <c r="AH190" s="99"/>
      <c r="AI190" s="96"/>
      <c r="AJ190" s="96"/>
      <c r="AK190" s="107" t="s">
        <v>825</v>
      </c>
      <c r="AL190" s="107" t="s">
        <v>826</v>
      </c>
      <c r="AM190" s="119"/>
      <c r="AN190" s="119"/>
      <c r="AO190" s="98"/>
      <c r="AP190" s="109"/>
      <c r="AQ190" s="109"/>
      <c r="AR190" s="120"/>
      <c r="AS190" s="114"/>
      <c r="AT190" s="114"/>
    </row>
    <row r="191" spans="1:46" s="123" customFormat="1" ht="156">
      <c r="A191" s="142">
        <v>189</v>
      </c>
      <c r="B191" s="105"/>
      <c r="C191" s="106" t="s">
        <v>476</v>
      </c>
      <c r="D191" s="106" t="s">
        <v>1503</v>
      </c>
      <c r="E191" s="106"/>
      <c r="F191" s="106"/>
      <c r="G191" s="97"/>
      <c r="H191" s="97"/>
      <c r="I191" s="97"/>
      <c r="J191" s="97"/>
      <c r="K191" s="90"/>
      <c r="L191" s="100"/>
      <c r="M191" s="97"/>
      <c r="N191" s="90"/>
      <c r="O191" s="97" t="s">
        <v>821</v>
      </c>
      <c r="P191" s="97"/>
      <c r="Q191" s="97" t="s">
        <v>822</v>
      </c>
      <c r="R191" s="97"/>
      <c r="S191" s="97"/>
      <c r="T191" s="96" t="s">
        <v>519</v>
      </c>
      <c r="U191" s="101"/>
      <c r="V191" s="96"/>
      <c r="W191" s="111"/>
      <c r="X191" s="96"/>
      <c r="Y191" s="96"/>
      <c r="Z191" s="96"/>
      <c r="AA191" s="104"/>
      <c r="AB191" s="96"/>
      <c r="AC191" s="99"/>
      <c r="AD191" s="99"/>
      <c r="AE191" s="99"/>
      <c r="AF191" s="99"/>
      <c r="AG191" s="99"/>
      <c r="AH191" s="99"/>
      <c r="AI191" s="96"/>
      <c r="AJ191" s="96"/>
      <c r="AK191" s="107" t="s">
        <v>825</v>
      </c>
      <c r="AL191" s="107" t="s">
        <v>826</v>
      </c>
      <c r="AM191" s="119"/>
      <c r="AN191" s="119"/>
      <c r="AO191" s="98"/>
      <c r="AP191" s="109"/>
      <c r="AQ191" s="109"/>
      <c r="AR191" s="120"/>
    </row>
    <row r="192" spans="1:46" s="123" customFormat="1" ht="84">
      <c r="A192" s="142">
        <v>190</v>
      </c>
      <c r="B192" s="105"/>
      <c r="C192" s="106" t="s">
        <v>476</v>
      </c>
      <c r="D192" s="106" t="s">
        <v>1499</v>
      </c>
      <c r="E192" s="106"/>
      <c r="F192" s="106"/>
      <c r="G192" s="97"/>
      <c r="H192" s="97"/>
      <c r="I192" s="97"/>
      <c r="J192" s="97"/>
      <c r="K192" s="135" t="s">
        <v>248</v>
      </c>
      <c r="L192" s="100"/>
      <c r="M192" s="97"/>
      <c r="N192" s="135">
        <v>1</v>
      </c>
      <c r="O192" s="97" t="s">
        <v>823</v>
      </c>
      <c r="P192" s="97"/>
      <c r="Q192" s="97" t="s">
        <v>824</v>
      </c>
      <c r="R192" s="97"/>
      <c r="S192" s="97"/>
      <c r="T192" s="96" t="s">
        <v>519</v>
      </c>
      <c r="U192" s="101"/>
      <c r="V192" s="96"/>
      <c r="W192" s="111"/>
      <c r="X192" s="96"/>
      <c r="Y192" s="96" t="s">
        <v>12</v>
      </c>
      <c r="Z192" s="132" t="s">
        <v>1511</v>
      </c>
      <c r="AA192" s="134"/>
      <c r="AB192" s="132" t="s">
        <v>1512</v>
      </c>
      <c r="AC192" s="133">
        <v>13</v>
      </c>
      <c r="AD192" s="133">
        <v>0</v>
      </c>
      <c r="AE192" s="133">
        <v>0</v>
      </c>
      <c r="AF192" s="99"/>
      <c r="AG192" s="99"/>
      <c r="AH192" s="99"/>
      <c r="AI192" s="96"/>
      <c r="AJ192" s="96"/>
      <c r="AK192" s="107" t="s">
        <v>825</v>
      </c>
      <c r="AL192" s="107" t="s">
        <v>826</v>
      </c>
      <c r="AM192" s="119"/>
      <c r="AN192" s="119"/>
      <c r="AO192" s="98"/>
      <c r="AP192" s="109"/>
      <c r="AQ192" s="109"/>
      <c r="AR192" s="120"/>
    </row>
    <row r="193" spans="1:44" s="123" customFormat="1" ht="60">
      <c r="A193" s="142">
        <v>191</v>
      </c>
      <c r="B193" s="105"/>
      <c r="C193" s="105" t="s">
        <v>827</v>
      </c>
      <c r="D193" s="105" t="s">
        <v>828</v>
      </c>
      <c r="E193" s="105" t="s">
        <v>240</v>
      </c>
      <c r="F193" s="105" t="s">
        <v>829</v>
      </c>
      <c r="G193" s="100"/>
      <c r="H193" s="100"/>
      <c r="I193" s="100"/>
      <c r="J193" s="100"/>
      <c r="K193" s="112"/>
      <c r="L193" s="100"/>
      <c r="M193" s="100"/>
      <c r="N193" s="112"/>
      <c r="O193" s="100"/>
      <c r="P193" s="100"/>
      <c r="Q193" s="100" t="s">
        <v>830</v>
      </c>
      <c r="R193" s="100"/>
      <c r="S193" s="97"/>
      <c r="T193" s="96" t="s">
        <v>1646</v>
      </c>
      <c r="U193" s="101"/>
      <c r="V193" s="96"/>
      <c r="W193" s="111"/>
      <c r="X193" s="96"/>
      <c r="Y193" s="96"/>
      <c r="Z193" s="96"/>
      <c r="AA193" s="104"/>
      <c r="AB193" s="96"/>
      <c r="AC193" s="99"/>
      <c r="AD193" s="99"/>
      <c r="AE193" s="99"/>
      <c r="AF193" s="99"/>
      <c r="AG193" s="99"/>
      <c r="AH193" s="99"/>
      <c r="AI193" s="96"/>
      <c r="AJ193" s="96"/>
      <c r="AK193" s="107" t="s">
        <v>850</v>
      </c>
      <c r="AL193" s="107" t="s">
        <v>851</v>
      </c>
      <c r="AM193" s="119"/>
      <c r="AN193" s="119"/>
      <c r="AO193" s="98"/>
      <c r="AP193" s="109"/>
      <c r="AQ193" s="109"/>
      <c r="AR193" s="120"/>
    </row>
    <row r="194" spans="1:44" s="123" customFormat="1" ht="60">
      <c r="A194" s="142">
        <v>192</v>
      </c>
      <c r="B194" s="105"/>
      <c r="C194" s="105" t="s">
        <v>328</v>
      </c>
      <c r="D194" s="105" t="s">
        <v>1637</v>
      </c>
      <c r="E194" s="106" t="s">
        <v>831</v>
      </c>
      <c r="F194" s="106"/>
      <c r="G194" s="97"/>
      <c r="H194" s="97"/>
      <c r="I194" s="97"/>
      <c r="J194" s="97"/>
      <c r="K194" s="90" t="s">
        <v>247</v>
      </c>
      <c r="L194" s="100"/>
      <c r="M194" s="97"/>
      <c r="N194" s="90"/>
      <c r="O194" s="97"/>
      <c r="P194" s="97"/>
      <c r="Q194" s="97" t="s">
        <v>832</v>
      </c>
      <c r="R194" s="97"/>
      <c r="S194" s="97"/>
      <c r="T194" s="96" t="s">
        <v>1646</v>
      </c>
      <c r="U194" s="101"/>
      <c r="V194" s="96"/>
      <c r="W194" s="111"/>
      <c r="X194" s="96"/>
      <c r="Y194" s="96"/>
      <c r="Z194" s="96"/>
      <c r="AA194" s="104"/>
      <c r="AB194" s="96"/>
      <c r="AC194" s="99"/>
      <c r="AD194" s="99"/>
      <c r="AE194" s="99"/>
      <c r="AF194" s="99"/>
      <c r="AG194" s="99"/>
      <c r="AH194" s="99"/>
      <c r="AI194" s="96"/>
      <c r="AJ194" s="96"/>
      <c r="AK194" s="107" t="s">
        <v>850</v>
      </c>
      <c r="AL194" s="107" t="s">
        <v>851</v>
      </c>
      <c r="AM194" s="119"/>
      <c r="AN194" s="119"/>
      <c r="AO194" s="98"/>
      <c r="AP194" s="109"/>
      <c r="AQ194" s="109"/>
      <c r="AR194" s="120"/>
    </row>
    <row r="195" spans="1:44" s="123" customFormat="1" ht="84">
      <c r="A195" s="142">
        <v>193</v>
      </c>
      <c r="B195" s="105"/>
      <c r="C195" s="106" t="s">
        <v>328</v>
      </c>
      <c r="D195" s="106" t="s">
        <v>1637</v>
      </c>
      <c r="E195" s="106" t="s">
        <v>831</v>
      </c>
      <c r="F195" s="106"/>
      <c r="G195" s="97"/>
      <c r="H195" s="97"/>
      <c r="I195" s="97"/>
      <c r="J195" s="97"/>
      <c r="K195" s="90" t="s">
        <v>247</v>
      </c>
      <c r="L195" s="100"/>
      <c r="M195" s="97"/>
      <c r="N195" s="90"/>
      <c r="O195" s="97"/>
      <c r="P195" s="97"/>
      <c r="Q195" s="97" t="s">
        <v>833</v>
      </c>
      <c r="R195" s="97"/>
      <c r="S195" s="97"/>
      <c r="T195" s="96" t="s">
        <v>1646</v>
      </c>
      <c r="U195" s="101"/>
      <c r="V195" s="96"/>
      <c r="W195" s="111"/>
      <c r="X195" s="96"/>
      <c r="Y195" s="96"/>
      <c r="Z195" s="96"/>
      <c r="AA195" s="104"/>
      <c r="AB195" s="96"/>
      <c r="AC195" s="99"/>
      <c r="AD195" s="99"/>
      <c r="AE195" s="99"/>
      <c r="AF195" s="99"/>
      <c r="AG195" s="99"/>
      <c r="AH195" s="99"/>
      <c r="AI195" s="96"/>
      <c r="AJ195" s="96"/>
      <c r="AK195" s="107" t="s">
        <v>850</v>
      </c>
      <c r="AL195" s="107" t="s">
        <v>851</v>
      </c>
      <c r="AM195" s="119"/>
      <c r="AN195" s="119"/>
      <c r="AO195" s="98"/>
      <c r="AP195" s="109"/>
      <c r="AQ195" s="109"/>
      <c r="AR195" s="120"/>
    </row>
    <row r="196" spans="1:44" s="123" customFormat="1" ht="84">
      <c r="A196" s="142">
        <v>194</v>
      </c>
      <c r="B196" s="105"/>
      <c r="C196" s="106" t="s">
        <v>328</v>
      </c>
      <c r="D196" s="106" t="s">
        <v>1637</v>
      </c>
      <c r="E196" s="106" t="s">
        <v>831</v>
      </c>
      <c r="F196" s="106"/>
      <c r="G196" s="97"/>
      <c r="H196" s="97"/>
      <c r="I196" s="97"/>
      <c r="J196" s="97"/>
      <c r="K196" s="90" t="s">
        <v>247</v>
      </c>
      <c r="L196" s="100"/>
      <c r="M196" s="97"/>
      <c r="N196" s="90"/>
      <c r="O196" s="97"/>
      <c r="P196" s="97"/>
      <c r="Q196" s="97" t="s">
        <v>834</v>
      </c>
      <c r="R196" s="97"/>
      <c r="S196" s="97"/>
      <c r="T196" s="96" t="s">
        <v>1646</v>
      </c>
      <c r="U196" s="101"/>
      <c r="V196" s="96"/>
      <c r="W196" s="111"/>
      <c r="X196" s="96"/>
      <c r="Y196" s="96"/>
      <c r="Z196" s="96"/>
      <c r="AA196" s="104"/>
      <c r="AB196" s="96"/>
      <c r="AC196" s="99"/>
      <c r="AD196" s="99"/>
      <c r="AE196" s="99"/>
      <c r="AF196" s="99"/>
      <c r="AG196" s="99"/>
      <c r="AH196" s="99"/>
      <c r="AI196" s="96"/>
      <c r="AJ196" s="96"/>
      <c r="AK196" s="107" t="s">
        <v>850</v>
      </c>
      <c r="AL196" s="107" t="s">
        <v>851</v>
      </c>
      <c r="AM196" s="119"/>
      <c r="AN196" s="119"/>
      <c r="AO196" s="98"/>
      <c r="AP196" s="109"/>
      <c r="AQ196" s="109"/>
      <c r="AR196" s="120"/>
    </row>
    <row r="197" spans="1:44" s="123" customFormat="1" ht="84">
      <c r="A197" s="142">
        <v>195</v>
      </c>
      <c r="B197" s="105"/>
      <c r="C197" s="106" t="s">
        <v>328</v>
      </c>
      <c r="D197" s="106" t="s">
        <v>1637</v>
      </c>
      <c r="E197" s="106" t="s">
        <v>835</v>
      </c>
      <c r="F197" s="106" t="s">
        <v>836</v>
      </c>
      <c r="G197" s="97"/>
      <c r="H197" s="97"/>
      <c r="I197" s="97"/>
      <c r="J197" s="97"/>
      <c r="K197" s="90" t="s">
        <v>247</v>
      </c>
      <c r="L197" s="100"/>
      <c r="M197" s="97"/>
      <c r="N197" s="90"/>
      <c r="O197" s="97"/>
      <c r="P197" s="97"/>
      <c r="Q197" s="97" t="s">
        <v>837</v>
      </c>
      <c r="R197" s="97"/>
      <c r="S197" s="97"/>
      <c r="T197" s="96" t="s">
        <v>1646</v>
      </c>
      <c r="U197" s="101"/>
      <c r="V197" s="96"/>
      <c r="W197" s="111"/>
      <c r="X197" s="96"/>
      <c r="Y197" s="96"/>
      <c r="Z197" s="96"/>
      <c r="AA197" s="104"/>
      <c r="AB197" s="96"/>
      <c r="AC197" s="99"/>
      <c r="AD197" s="99"/>
      <c r="AE197" s="99"/>
      <c r="AF197" s="99"/>
      <c r="AG197" s="99"/>
      <c r="AH197" s="99"/>
      <c r="AI197" s="96"/>
      <c r="AJ197" s="96"/>
      <c r="AK197" s="107" t="s">
        <v>850</v>
      </c>
      <c r="AL197" s="107" t="s">
        <v>851</v>
      </c>
      <c r="AM197" s="119"/>
      <c r="AN197" s="119"/>
      <c r="AO197" s="98"/>
      <c r="AP197" s="109"/>
      <c r="AQ197" s="109"/>
      <c r="AR197" s="120"/>
    </row>
    <row r="198" spans="1:44" s="123" customFormat="1" ht="36">
      <c r="A198" s="142">
        <v>196</v>
      </c>
      <c r="B198" s="105"/>
      <c r="C198" s="106" t="s">
        <v>328</v>
      </c>
      <c r="D198" s="106" t="s">
        <v>1637</v>
      </c>
      <c r="E198" s="106" t="s">
        <v>838</v>
      </c>
      <c r="F198" s="106" t="s">
        <v>839</v>
      </c>
      <c r="G198" s="97"/>
      <c r="H198" s="97"/>
      <c r="I198" s="97"/>
      <c r="J198" s="97"/>
      <c r="K198" s="90" t="s">
        <v>247</v>
      </c>
      <c r="L198" s="100"/>
      <c r="M198" s="97"/>
      <c r="N198" s="90"/>
      <c r="O198" s="97"/>
      <c r="P198" s="97"/>
      <c r="Q198" s="97" t="s">
        <v>840</v>
      </c>
      <c r="R198" s="97"/>
      <c r="S198" s="97"/>
      <c r="T198" s="96" t="s">
        <v>1646</v>
      </c>
      <c r="U198" s="101"/>
      <c r="V198" s="96"/>
      <c r="W198" s="111"/>
      <c r="X198" s="96"/>
      <c r="Y198" s="96"/>
      <c r="Z198" s="96"/>
      <c r="AA198" s="104"/>
      <c r="AB198" s="96"/>
      <c r="AC198" s="99"/>
      <c r="AD198" s="99"/>
      <c r="AE198" s="99"/>
      <c r="AF198" s="99"/>
      <c r="AG198" s="99"/>
      <c r="AH198" s="99"/>
      <c r="AI198" s="96"/>
      <c r="AJ198" s="96"/>
      <c r="AK198" s="107" t="s">
        <v>850</v>
      </c>
      <c r="AL198" s="107" t="s">
        <v>851</v>
      </c>
      <c r="AM198" s="119"/>
      <c r="AN198" s="119"/>
      <c r="AO198" s="98"/>
      <c r="AP198" s="109"/>
      <c r="AQ198" s="109"/>
      <c r="AR198" s="120"/>
    </row>
    <row r="199" spans="1:44" s="123" customFormat="1" ht="84">
      <c r="A199" s="142">
        <v>197</v>
      </c>
      <c r="B199" s="105"/>
      <c r="C199" s="106" t="s">
        <v>328</v>
      </c>
      <c r="D199" s="106" t="s">
        <v>1637</v>
      </c>
      <c r="E199" s="106" t="s">
        <v>531</v>
      </c>
      <c r="F199" s="106" t="s">
        <v>841</v>
      </c>
      <c r="G199" s="97"/>
      <c r="H199" s="97"/>
      <c r="I199" s="97"/>
      <c r="J199" s="97"/>
      <c r="K199" s="90" t="s">
        <v>247</v>
      </c>
      <c r="L199" s="100"/>
      <c r="M199" s="97"/>
      <c r="N199" s="90"/>
      <c r="O199" s="97"/>
      <c r="P199" s="97"/>
      <c r="Q199" s="97" t="s">
        <v>842</v>
      </c>
      <c r="R199" s="97"/>
      <c r="S199" s="97"/>
      <c r="T199" s="96" t="s">
        <v>1646</v>
      </c>
      <c r="U199" s="101"/>
      <c r="V199" s="96"/>
      <c r="W199" s="111"/>
      <c r="X199" s="96"/>
      <c r="Y199" s="96"/>
      <c r="Z199" s="96"/>
      <c r="AA199" s="104"/>
      <c r="AB199" s="96"/>
      <c r="AC199" s="99"/>
      <c r="AD199" s="99"/>
      <c r="AE199" s="99"/>
      <c r="AF199" s="99"/>
      <c r="AG199" s="99"/>
      <c r="AH199" s="99"/>
      <c r="AI199" s="96"/>
      <c r="AJ199" s="96"/>
      <c r="AK199" s="107" t="s">
        <v>850</v>
      </c>
      <c r="AL199" s="107" t="s">
        <v>851</v>
      </c>
      <c r="AM199" s="119"/>
      <c r="AN199" s="119"/>
      <c r="AO199" s="98"/>
      <c r="AP199" s="109"/>
      <c r="AQ199" s="109"/>
      <c r="AR199" s="120"/>
    </row>
    <row r="200" spans="1:44" s="123" customFormat="1" ht="84">
      <c r="A200" s="142">
        <v>198</v>
      </c>
      <c r="B200" s="105"/>
      <c r="C200" s="106" t="s">
        <v>328</v>
      </c>
      <c r="D200" s="106" t="s">
        <v>1637</v>
      </c>
      <c r="E200" s="106" t="s">
        <v>329</v>
      </c>
      <c r="F200" s="106" t="s">
        <v>843</v>
      </c>
      <c r="G200" s="97"/>
      <c r="H200" s="97"/>
      <c r="I200" s="97"/>
      <c r="J200" s="97"/>
      <c r="K200" s="90" t="s">
        <v>247</v>
      </c>
      <c r="L200" s="100"/>
      <c r="M200" s="97"/>
      <c r="N200" s="90"/>
      <c r="O200" s="97"/>
      <c r="P200" s="97"/>
      <c r="Q200" s="97" t="s">
        <v>844</v>
      </c>
      <c r="R200" s="97"/>
      <c r="S200" s="97"/>
      <c r="T200" s="96" t="s">
        <v>1646</v>
      </c>
      <c r="U200" s="101"/>
      <c r="V200" s="96"/>
      <c r="W200" s="111"/>
      <c r="X200" s="96"/>
      <c r="Y200" s="96"/>
      <c r="Z200" s="96"/>
      <c r="AA200" s="104"/>
      <c r="AB200" s="96"/>
      <c r="AC200" s="99"/>
      <c r="AD200" s="99"/>
      <c r="AE200" s="99"/>
      <c r="AF200" s="99"/>
      <c r="AG200" s="99"/>
      <c r="AH200" s="99"/>
      <c r="AI200" s="96"/>
      <c r="AJ200" s="96"/>
      <c r="AK200" s="107" t="s">
        <v>850</v>
      </c>
      <c r="AL200" s="107" t="s">
        <v>851</v>
      </c>
      <c r="AM200" s="119"/>
      <c r="AN200" s="119"/>
      <c r="AO200" s="98"/>
      <c r="AP200" s="109"/>
      <c r="AQ200" s="109"/>
      <c r="AR200" s="120"/>
    </row>
    <row r="201" spans="1:44" s="123" customFormat="1" ht="84">
      <c r="A201" s="142">
        <v>199</v>
      </c>
      <c r="B201" s="105"/>
      <c r="C201" s="106" t="s">
        <v>328</v>
      </c>
      <c r="D201" s="106" t="s">
        <v>1637</v>
      </c>
      <c r="E201" s="106" t="s">
        <v>845</v>
      </c>
      <c r="F201" s="106" t="s">
        <v>846</v>
      </c>
      <c r="G201" s="97"/>
      <c r="H201" s="97"/>
      <c r="I201" s="97"/>
      <c r="J201" s="97"/>
      <c r="K201" s="90" t="s">
        <v>247</v>
      </c>
      <c r="L201" s="100"/>
      <c r="M201" s="97"/>
      <c r="N201" s="90"/>
      <c r="O201" s="97"/>
      <c r="P201" s="97"/>
      <c r="Q201" s="97" t="s">
        <v>847</v>
      </c>
      <c r="R201" s="97"/>
      <c r="S201" s="97"/>
      <c r="T201" s="96" t="s">
        <v>1646</v>
      </c>
      <c r="U201" s="101"/>
      <c r="V201" s="96"/>
      <c r="W201" s="111"/>
      <c r="X201" s="96"/>
      <c r="Y201" s="96"/>
      <c r="Z201" s="96"/>
      <c r="AA201" s="104"/>
      <c r="AB201" s="96"/>
      <c r="AC201" s="99"/>
      <c r="AD201" s="99"/>
      <c r="AE201" s="99"/>
      <c r="AF201" s="99"/>
      <c r="AG201" s="99"/>
      <c r="AH201" s="99"/>
      <c r="AI201" s="96"/>
      <c r="AJ201" s="96"/>
      <c r="AK201" s="107" t="s">
        <v>850</v>
      </c>
      <c r="AL201" s="107" t="s">
        <v>851</v>
      </c>
      <c r="AM201" s="119"/>
      <c r="AN201" s="119"/>
      <c r="AO201" s="98"/>
      <c r="AP201" s="109"/>
      <c r="AQ201" s="109"/>
      <c r="AR201" s="120"/>
    </row>
    <row r="202" spans="1:44" s="123" customFormat="1" ht="84">
      <c r="A202" s="142">
        <v>200</v>
      </c>
      <c r="B202" s="105"/>
      <c r="C202" s="106" t="s">
        <v>423</v>
      </c>
      <c r="D202" s="106" t="s">
        <v>423</v>
      </c>
      <c r="E202" s="106" t="s">
        <v>533</v>
      </c>
      <c r="F202" s="106"/>
      <c r="G202" s="97"/>
      <c r="H202" s="97"/>
      <c r="I202" s="97"/>
      <c r="J202" s="97"/>
      <c r="K202" s="90" t="s">
        <v>848</v>
      </c>
      <c r="L202" s="100"/>
      <c r="M202" s="97"/>
      <c r="N202" s="90"/>
      <c r="O202" s="97"/>
      <c r="P202" s="97"/>
      <c r="Q202" s="97" t="s">
        <v>849</v>
      </c>
      <c r="R202" s="97"/>
      <c r="S202" s="97"/>
      <c r="T202" s="96" t="s">
        <v>1646</v>
      </c>
      <c r="U202" s="101"/>
      <c r="V202" s="96"/>
      <c r="W202" s="111"/>
      <c r="X202" s="96"/>
      <c r="Y202" s="96"/>
      <c r="Z202" s="96"/>
      <c r="AA202" s="104"/>
      <c r="AB202" s="96"/>
      <c r="AC202" s="99"/>
      <c r="AD202" s="99"/>
      <c r="AE202" s="99"/>
      <c r="AF202" s="99"/>
      <c r="AG202" s="99"/>
      <c r="AH202" s="99"/>
      <c r="AI202" s="96"/>
      <c r="AJ202" s="96"/>
      <c r="AK202" s="107" t="s">
        <v>850</v>
      </c>
      <c r="AL202" s="107" t="s">
        <v>851</v>
      </c>
      <c r="AM202" s="119"/>
      <c r="AN202" s="119"/>
      <c r="AO202" s="98"/>
      <c r="AP202" s="109"/>
      <c r="AQ202" s="109"/>
      <c r="AR202" s="120"/>
    </row>
    <row r="203" spans="1:44" s="123" customFormat="1" ht="96">
      <c r="A203" s="142">
        <v>201</v>
      </c>
      <c r="B203" s="105"/>
      <c r="C203" s="105" t="s">
        <v>239</v>
      </c>
      <c r="D203" s="105" t="s">
        <v>1563</v>
      </c>
      <c r="E203" s="105" t="s">
        <v>852</v>
      </c>
      <c r="F203" s="105"/>
      <c r="G203" s="100"/>
      <c r="H203" s="100"/>
      <c r="I203" s="100"/>
      <c r="J203" s="100"/>
      <c r="K203" s="90" t="s">
        <v>247</v>
      </c>
      <c r="L203" s="100"/>
      <c r="M203" s="97"/>
      <c r="N203" s="90"/>
      <c r="O203" s="100" t="s">
        <v>853</v>
      </c>
      <c r="P203" s="100"/>
      <c r="Q203" s="100" t="s">
        <v>854</v>
      </c>
      <c r="R203" s="100" t="s">
        <v>855</v>
      </c>
      <c r="S203" s="97"/>
      <c r="T203" s="96" t="s">
        <v>364</v>
      </c>
      <c r="U203" s="101"/>
      <c r="V203" s="96"/>
      <c r="W203" s="111"/>
      <c r="X203" s="96"/>
      <c r="Y203" s="96"/>
      <c r="Z203" s="96"/>
      <c r="AA203" s="104"/>
      <c r="AB203" s="96"/>
      <c r="AC203" s="99"/>
      <c r="AD203" s="99"/>
      <c r="AE203" s="99"/>
      <c r="AF203" s="99"/>
      <c r="AG203" s="99"/>
      <c r="AH203" s="99"/>
      <c r="AI203" s="96"/>
      <c r="AJ203" s="96"/>
      <c r="AK203" s="107" t="s">
        <v>863</v>
      </c>
      <c r="AL203" s="107">
        <f>IF(K203&lt;&gt;"",SubByOrg,"")</f>
        <v>0</v>
      </c>
      <c r="AM203" s="119"/>
      <c r="AN203" s="119"/>
      <c r="AO203" s="98"/>
      <c r="AP203" s="109"/>
      <c r="AQ203" s="109"/>
      <c r="AR203" s="120"/>
    </row>
    <row r="204" spans="1:44" s="123" customFormat="1" ht="84">
      <c r="A204" s="142">
        <v>202</v>
      </c>
      <c r="B204" s="105"/>
      <c r="C204" s="105" t="s">
        <v>239</v>
      </c>
      <c r="D204" s="105" t="s">
        <v>1563</v>
      </c>
      <c r="E204" s="105" t="s">
        <v>852</v>
      </c>
      <c r="F204" s="106"/>
      <c r="G204" s="97"/>
      <c r="H204" s="97"/>
      <c r="I204" s="97"/>
      <c r="J204" s="97"/>
      <c r="K204" s="90" t="s">
        <v>247</v>
      </c>
      <c r="L204" s="100"/>
      <c r="M204" s="97"/>
      <c r="N204" s="112"/>
      <c r="O204" s="100" t="s">
        <v>856</v>
      </c>
      <c r="P204" s="97"/>
      <c r="Q204" s="97" t="s">
        <v>857</v>
      </c>
      <c r="R204" s="97" t="s">
        <v>858</v>
      </c>
      <c r="S204" s="97"/>
      <c r="T204" s="96" t="s">
        <v>364</v>
      </c>
      <c r="U204" s="101"/>
      <c r="V204" s="96"/>
      <c r="W204" s="111"/>
      <c r="X204" s="96"/>
      <c r="Y204" s="96"/>
      <c r="Z204" s="96"/>
      <c r="AA204" s="104"/>
      <c r="AB204" s="96"/>
      <c r="AC204" s="99"/>
      <c r="AD204" s="99"/>
      <c r="AE204" s="99"/>
      <c r="AF204" s="99"/>
      <c r="AG204" s="99"/>
      <c r="AH204" s="99"/>
      <c r="AI204" s="96"/>
      <c r="AJ204" s="96"/>
      <c r="AK204" s="107" t="s">
        <v>863</v>
      </c>
      <c r="AL204" s="107">
        <f>IF(K204&lt;&gt;"",SubByOrg,"")</f>
        <v>0</v>
      </c>
      <c r="AM204" s="119"/>
      <c r="AN204" s="119"/>
      <c r="AO204" s="98"/>
      <c r="AP204" s="109"/>
      <c r="AQ204" s="109"/>
      <c r="AR204" s="120"/>
    </row>
    <row r="205" spans="1:44" s="123" customFormat="1" ht="84">
      <c r="A205" s="142">
        <v>203</v>
      </c>
      <c r="B205" s="105"/>
      <c r="C205" s="105" t="s">
        <v>239</v>
      </c>
      <c r="D205" s="105" t="s">
        <v>1563</v>
      </c>
      <c r="E205" s="105" t="s">
        <v>859</v>
      </c>
      <c r="F205" s="106"/>
      <c r="G205" s="97"/>
      <c r="H205" s="97"/>
      <c r="I205" s="97"/>
      <c r="J205" s="97"/>
      <c r="K205" s="90" t="s">
        <v>247</v>
      </c>
      <c r="L205" s="100"/>
      <c r="M205" s="97"/>
      <c r="N205" s="112"/>
      <c r="O205" s="100" t="s">
        <v>860</v>
      </c>
      <c r="P205" s="97"/>
      <c r="Q205" s="97" t="s">
        <v>861</v>
      </c>
      <c r="R205" s="97" t="s">
        <v>862</v>
      </c>
      <c r="S205" s="97"/>
      <c r="T205" s="96" t="s">
        <v>364</v>
      </c>
      <c r="U205" s="101"/>
      <c r="V205" s="96"/>
      <c r="W205" s="111"/>
      <c r="X205" s="96"/>
      <c r="Y205" s="96"/>
      <c r="Z205" s="96"/>
      <c r="AA205" s="104"/>
      <c r="AB205" s="96"/>
      <c r="AC205" s="99"/>
      <c r="AD205" s="99"/>
      <c r="AE205" s="99"/>
      <c r="AF205" s="99"/>
      <c r="AG205" s="99"/>
      <c r="AH205" s="99"/>
      <c r="AI205" s="96"/>
      <c r="AJ205" s="96"/>
      <c r="AK205" s="107" t="s">
        <v>863</v>
      </c>
      <c r="AL205" s="107">
        <f>IF(K205&lt;&gt;"",SubByOrg,"")</f>
        <v>0</v>
      </c>
      <c r="AM205" s="119"/>
      <c r="AN205" s="119"/>
      <c r="AO205" s="98"/>
      <c r="AP205" s="109"/>
      <c r="AQ205" s="109"/>
      <c r="AR205" s="120"/>
    </row>
    <row r="206" spans="1:44" s="123" customFormat="1" ht="84">
      <c r="A206" s="142">
        <v>204</v>
      </c>
      <c r="B206" s="105"/>
      <c r="C206" s="105" t="s">
        <v>864</v>
      </c>
      <c r="D206" s="105" t="s">
        <v>864</v>
      </c>
      <c r="E206" s="105" t="s">
        <v>604</v>
      </c>
      <c r="F206" s="105"/>
      <c r="G206" s="100"/>
      <c r="H206" s="100"/>
      <c r="I206" s="100"/>
      <c r="J206" s="100"/>
      <c r="K206" s="112"/>
      <c r="L206" s="100"/>
      <c r="M206" s="100"/>
      <c r="N206" s="112"/>
      <c r="O206" s="100"/>
      <c r="P206" s="100"/>
      <c r="Q206" s="100" t="s">
        <v>865</v>
      </c>
      <c r="R206" s="100"/>
      <c r="S206" s="97"/>
      <c r="T206" s="96" t="s">
        <v>519</v>
      </c>
      <c r="U206" s="101"/>
      <c r="V206" s="96"/>
      <c r="W206" s="111"/>
      <c r="X206" s="96"/>
      <c r="Y206" s="96"/>
      <c r="Z206" s="96"/>
      <c r="AA206" s="104"/>
      <c r="AB206" s="96"/>
      <c r="AC206" s="99"/>
      <c r="AD206" s="99"/>
      <c r="AE206" s="99"/>
      <c r="AF206" s="99"/>
      <c r="AG206" s="99"/>
      <c r="AH206" s="99"/>
      <c r="AI206" s="96"/>
      <c r="AJ206" s="96"/>
      <c r="AK206" s="107" t="s">
        <v>1232</v>
      </c>
      <c r="AL206" s="107" t="s">
        <v>1233</v>
      </c>
      <c r="AM206" s="119"/>
      <c r="AN206" s="119"/>
      <c r="AO206" s="98"/>
      <c r="AP206" s="109"/>
      <c r="AQ206" s="109"/>
      <c r="AR206" s="120"/>
    </row>
    <row r="207" spans="1:44" s="123" customFormat="1" ht="84">
      <c r="A207" s="142">
        <v>205</v>
      </c>
      <c r="B207" s="105"/>
      <c r="C207" s="105" t="s">
        <v>509</v>
      </c>
      <c r="D207" s="105" t="s">
        <v>1484</v>
      </c>
      <c r="E207" s="106" t="s">
        <v>612</v>
      </c>
      <c r="F207" s="106"/>
      <c r="G207" s="97"/>
      <c r="H207" s="97"/>
      <c r="I207" s="97"/>
      <c r="J207" s="97"/>
      <c r="K207" s="135" t="s">
        <v>248</v>
      </c>
      <c r="L207" s="100"/>
      <c r="M207" s="97"/>
      <c r="N207" s="135">
        <v>1</v>
      </c>
      <c r="O207" s="97" t="s">
        <v>866</v>
      </c>
      <c r="P207" s="97" t="s">
        <v>867</v>
      </c>
      <c r="Q207" s="97" t="s">
        <v>868</v>
      </c>
      <c r="R207" s="97"/>
      <c r="S207" s="97"/>
      <c r="T207" s="96" t="s">
        <v>519</v>
      </c>
      <c r="U207" s="101"/>
      <c r="V207" s="96"/>
      <c r="W207" s="111"/>
      <c r="X207" s="96"/>
      <c r="Y207" s="96" t="s">
        <v>12</v>
      </c>
      <c r="Z207" s="132" t="s">
        <v>1511</v>
      </c>
      <c r="AA207" s="134"/>
      <c r="AB207" s="132" t="s">
        <v>1512</v>
      </c>
      <c r="AC207" s="133">
        <v>13</v>
      </c>
      <c r="AD207" s="133">
        <v>0</v>
      </c>
      <c r="AE207" s="133">
        <v>0</v>
      </c>
      <c r="AF207" s="99"/>
      <c r="AG207" s="99"/>
      <c r="AH207" s="99"/>
      <c r="AI207" s="96"/>
      <c r="AJ207" s="96"/>
      <c r="AK207" s="107" t="s">
        <v>1232</v>
      </c>
      <c r="AL207" s="107" t="s">
        <v>1233</v>
      </c>
      <c r="AM207" s="119"/>
      <c r="AN207" s="119"/>
      <c r="AO207" s="98"/>
      <c r="AP207" s="109"/>
      <c r="AQ207" s="109"/>
      <c r="AR207" s="120"/>
    </row>
    <row r="208" spans="1:44" s="123" customFormat="1" ht="84">
      <c r="A208" s="142">
        <v>206</v>
      </c>
      <c r="B208" s="105"/>
      <c r="C208" s="106" t="s">
        <v>509</v>
      </c>
      <c r="D208" s="105" t="s">
        <v>1487</v>
      </c>
      <c r="E208" s="106" t="s">
        <v>869</v>
      </c>
      <c r="F208" s="106"/>
      <c r="G208" s="97"/>
      <c r="H208" s="97"/>
      <c r="I208" s="97"/>
      <c r="J208" s="97"/>
      <c r="K208" s="90" t="s">
        <v>247</v>
      </c>
      <c r="L208" s="100"/>
      <c r="M208" s="97"/>
      <c r="N208" s="90"/>
      <c r="O208" s="97" t="s">
        <v>870</v>
      </c>
      <c r="P208" s="97"/>
      <c r="Q208" s="97" t="s">
        <v>871</v>
      </c>
      <c r="R208" s="97"/>
      <c r="S208" s="97"/>
      <c r="T208" s="96" t="s">
        <v>519</v>
      </c>
      <c r="U208" s="101"/>
      <c r="V208" s="96"/>
      <c r="W208" s="111"/>
      <c r="X208" s="96"/>
      <c r="Y208" s="96"/>
      <c r="Z208" s="96"/>
      <c r="AA208" s="104"/>
      <c r="AB208" s="96"/>
      <c r="AC208" s="99"/>
      <c r="AD208" s="99"/>
      <c r="AE208" s="99"/>
      <c r="AF208" s="99"/>
      <c r="AG208" s="99"/>
      <c r="AH208" s="99"/>
      <c r="AI208" s="96"/>
      <c r="AJ208" s="96"/>
      <c r="AK208" s="107" t="s">
        <v>1232</v>
      </c>
      <c r="AL208" s="107" t="s">
        <v>1233</v>
      </c>
      <c r="AM208" s="119"/>
      <c r="AN208" s="119"/>
      <c r="AO208" s="98"/>
      <c r="AP208" s="109"/>
      <c r="AQ208" s="109"/>
      <c r="AR208" s="120"/>
    </row>
    <row r="209" spans="1:46" s="123" customFormat="1" ht="84">
      <c r="A209" s="142">
        <v>207</v>
      </c>
      <c r="B209" s="105"/>
      <c r="C209" s="106" t="s">
        <v>509</v>
      </c>
      <c r="D209" s="106" t="s">
        <v>1490</v>
      </c>
      <c r="E209" s="106" t="s">
        <v>510</v>
      </c>
      <c r="F209" s="106"/>
      <c r="G209" s="97"/>
      <c r="H209" s="97"/>
      <c r="I209" s="97"/>
      <c r="J209" s="97"/>
      <c r="K209" s="135" t="s">
        <v>248</v>
      </c>
      <c r="L209" s="100"/>
      <c r="M209" s="97"/>
      <c r="N209" s="135">
        <v>1</v>
      </c>
      <c r="O209" s="97" t="s">
        <v>872</v>
      </c>
      <c r="P209" s="97" t="s">
        <v>873</v>
      </c>
      <c r="Q209" s="97"/>
      <c r="R209" s="97"/>
      <c r="S209" s="97"/>
      <c r="T209" s="96" t="s">
        <v>519</v>
      </c>
      <c r="U209" s="101"/>
      <c r="V209" s="96"/>
      <c r="W209" s="111"/>
      <c r="X209" s="96"/>
      <c r="Y209" s="96" t="s">
        <v>12</v>
      </c>
      <c r="Z209" s="132" t="s">
        <v>1511</v>
      </c>
      <c r="AA209" s="134"/>
      <c r="AB209" s="132" t="s">
        <v>1512</v>
      </c>
      <c r="AC209" s="133">
        <v>13</v>
      </c>
      <c r="AD209" s="133">
        <v>0</v>
      </c>
      <c r="AE209" s="133">
        <v>0</v>
      </c>
      <c r="AF209" s="99"/>
      <c r="AG209" s="99"/>
      <c r="AH209" s="99"/>
      <c r="AI209" s="96"/>
      <c r="AJ209" s="96"/>
      <c r="AK209" s="107" t="s">
        <v>1232</v>
      </c>
      <c r="AL209" s="107" t="s">
        <v>1233</v>
      </c>
      <c r="AM209" s="119"/>
      <c r="AN209" s="119"/>
      <c r="AO209" s="98"/>
      <c r="AP209" s="109"/>
      <c r="AQ209" s="109"/>
      <c r="AR209" s="120"/>
    </row>
    <row r="210" spans="1:46" s="123" customFormat="1" ht="84">
      <c r="A210" s="142">
        <v>208</v>
      </c>
      <c r="B210" s="105"/>
      <c r="C210" s="106" t="s">
        <v>509</v>
      </c>
      <c r="D210" s="106" t="s">
        <v>1492</v>
      </c>
      <c r="E210" s="106" t="s">
        <v>510</v>
      </c>
      <c r="F210" s="106"/>
      <c r="G210" s="97"/>
      <c r="H210" s="97"/>
      <c r="I210" s="97"/>
      <c r="J210" s="97"/>
      <c r="K210" s="135" t="s">
        <v>248</v>
      </c>
      <c r="L210" s="100"/>
      <c r="M210" s="97"/>
      <c r="N210" s="135">
        <v>1</v>
      </c>
      <c r="O210" s="97" t="s">
        <v>874</v>
      </c>
      <c r="P210" s="97" t="s">
        <v>875</v>
      </c>
      <c r="Q210" s="97"/>
      <c r="R210" s="97"/>
      <c r="S210" s="97"/>
      <c r="T210" s="96" t="s">
        <v>519</v>
      </c>
      <c r="U210" s="101"/>
      <c r="V210" s="96"/>
      <c r="W210" s="111"/>
      <c r="X210" s="96"/>
      <c r="Y210" s="96" t="s">
        <v>12</v>
      </c>
      <c r="Z210" s="132" t="s">
        <v>1511</v>
      </c>
      <c r="AA210" s="134"/>
      <c r="AB210" s="132" t="s">
        <v>1512</v>
      </c>
      <c r="AC210" s="133">
        <v>13</v>
      </c>
      <c r="AD210" s="133">
        <v>0</v>
      </c>
      <c r="AE210" s="133">
        <v>0</v>
      </c>
      <c r="AF210" s="99"/>
      <c r="AG210" s="99"/>
      <c r="AH210" s="99"/>
      <c r="AI210" s="96"/>
      <c r="AJ210" s="96"/>
      <c r="AK210" s="107" t="s">
        <v>1232</v>
      </c>
      <c r="AL210" s="107" t="s">
        <v>1233</v>
      </c>
      <c r="AM210" s="119"/>
      <c r="AN210" s="119"/>
      <c r="AO210" s="98"/>
      <c r="AP210" s="109"/>
      <c r="AQ210" s="109"/>
      <c r="AR210" s="120"/>
    </row>
    <row r="211" spans="1:46" s="123" customFormat="1" ht="84">
      <c r="A211" s="142">
        <v>209</v>
      </c>
      <c r="B211" s="105"/>
      <c r="C211" s="106" t="s">
        <v>509</v>
      </c>
      <c r="D211" s="106" t="s">
        <v>1495</v>
      </c>
      <c r="E211" s="106" t="s">
        <v>626</v>
      </c>
      <c r="F211" s="106"/>
      <c r="G211" s="97"/>
      <c r="H211" s="97"/>
      <c r="I211" s="97"/>
      <c r="J211" s="97"/>
      <c r="K211" s="135" t="s">
        <v>248</v>
      </c>
      <c r="L211" s="100"/>
      <c r="M211" s="97"/>
      <c r="N211" s="135">
        <v>1</v>
      </c>
      <c r="O211" s="97" t="s">
        <v>876</v>
      </c>
      <c r="P211" s="97" t="s">
        <v>877</v>
      </c>
      <c r="Q211" s="97"/>
      <c r="R211" s="97"/>
      <c r="S211" s="97"/>
      <c r="T211" s="96" t="s">
        <v>519</v>
      </c>
      <c r="U211" s="101"/>
      <c r="V211" s="96"/>
      <c r="W211" s="111"/>
      <c r="X211" s="96"/>
      <c r="Y211" s="96" t="s">
        <v>12</v>
      </c>
      <c r="Z211" s="132" t="s">
        <v>1511</v>
      </c>
      <c r="AA211" s="134"/>
      <c r="AB211" s="132" t="s">
        <v>1512</v>
      </c>
      <c r="AC211" s="133">
        <v>13</v>
      </c>
      <c r="AD211" s="133">
        <v>0</v>
      </c>
      <c r="AE211" s="133">
        <v>0</v>
      </c>
      <c r="AF211" s="99"/>
      <c r="AG211" s="99"/>
      <c r="AH211" s="99"/>
      <c r="AI211" s="96"/>
      <c r="AJ211" s="96"/>
      <c r="AK211" s="107" t="s">
        <v>1232</v>
      </c>
      <c r="AL211" s="107" t="s">
        <v>1233</v>
      </c>
      <c r="AM211" s="119"/>
      <c r="AN211" s="119"/>
      <c r="AO211" s="98"/>
      <c r="AP211" s="109"/>
      <c r="AQ211" s="109"/>
      <c r="AR211" s="120"/>
    </row>
    <row r="212" spans="1:46" s="123" customFormat="1" ht="72">
      <c r="A212" s="142">
        <v>210</v>
      </c>
      <c r="B212" s="105"/>
      <c r="C212" s="106" t="s">
        <v>235</v>
      </c>
      <c r="D212" s="106" t="s">
        <v>1529</v>
      </c>
      <c r="E212" s="106" t="s">
        <v>236</v>
      </c>
      <c r="F212" s="106"/>
      <c r="G212" s="97"/>
      <c r="H212" s="97"/>
      <c r="I212" s="97"/>
      <c r="J212" s="97"/>
      <c r="K212" s="90" t="s">
        <v>258</v>
      </c>
      <c r="L212" s="100"/>
      <c r="M212" s="97"/>
      <c r="N212" s="90"/>
      <c r="O212" s="97" t="s">
        <v>878</v>
      </c>
      <c r="P212" s="97"/>
      <c r="Q212" s="97" t="s">
        <v>879</v>
      </c>
      <c r="R212" s="97"/>
      <c r="S212" s="97"/>
      <c r="T212" s="96" t="s">
        <v>519</v>
      </c>
      <c r="U212" s="101"/>
      <c r="V212" s="96"/>
      <c r="W212" s="111"/>
      <c r="X212" s="96"/>
      <c r="Y212" s="96"/>
      <c r="Z212" s="96"/>
      <c r="AA212" s="104"/>
      <c r="AB212" s="96"/>
      <c r="AC212" s="99"/>
      <c r="AD212" s="99"/>
      <c r="AE212" s="99"/>
      <c r="AF212" s="99"/>
      <c r="AG212" s="99"/>
      <c r="AH212" s="99"/>
      <c r="AI212" s="96"/>
      <c r="AJ212" s="96"/>
      <c r="AK212" s="107" t="s">
        <v>1232</v>
      </c>
      <c r="AL212" s="107" t="s">
        <v>1233</v>
      </c>
      <c r="AM212" s="119"/>
      <c r="AN212" s="119"/>
      <c r="AO212" s="98"/>
      <c r="AP212" s="109"/>
      <c r="AQ212" s="109"/>
      <c r="AR212" s="120"/>
    </row>
    <row r="213" spans="1:46" s="123" customFormat="1" ht="108">
      <c r="A213" s="142">
        <v>211</v>
      </c>
      <c r="B213" s="105"/>
      <c r="C213" s="106" t="s">
        <v>235</v>
      </c>
      <c r="D213" s="106" t="s">
        <v>1531</v>
      </c>
      <c r="E213" s="106" t="s">
        <v>557</v>
      </c>
      <c r="F213" s="106"/>
      <c r="G213" s="97"/>
      <c r="H213" s="97"/>
      <c r="I213" s="97"/>
      <c r="J213" s="97"/>
      <c r="K213" s="90" t="s">
        <v>247</v>
      </c>
      <c r="L213" s="100"/>
      <c r="M213" s="97"/>
      <c r="N213" s="90"/>
      <c r="O213" s="97"/>
      <c r="P213" s="97"/>
      <c r="Q213" s="97" t="s">
        <v>880</v>
      </c>
      <c r="R213" s="97"/>
      <c r="S213" s="97"/>
      <c r="T213" s="96" t="s">
        <v>519</v>
      </c>
      <c r="U213" s="101"/>
      <c r="V213" s="96"/>
      <c r="W213" s="111"/>
      <c r="X213" s="96"/>
      <c r="Y213" s="96"/>
      <c r="Z213" s="96"/>
      <c r="AA213" s="104"/>
      <c r="AB213" s="96"/>
      <c r="AC213" s="99"/>
      <c r="AD213" s="99"/>
      <c r="AE213" s="99"/>
      <c r="AF213" s="99"/>
      <c r="AG213" s="99"/>
      <c r="AH213" s="99"/>
      <c r="AI213" s="96"/>
      <c r="AJ213" s="96"/>
      <c r="AK213" s="107" t="s">
        <v>1232</v>
      </c>
      <c r="AL213" s="107" t="s">
        <v>1233</v>
      </c>
      <c r="AM213" s="119"/>
      <c r="AN213" s="119"/>
      <c r="AO213" s="98"/>
      <c r="AP213" s="109"/>
      <c r="AQ213" s="109"/>
      <c r="AR213" s="120"/>
    </row>
    <row r="214" spans="1:46" s="123" customFormat="1" ht="72">
      <c r="A214" s="142">
        <v>212</v>
      </c>
      <c r="B214" s="105"/>
      <c r="C214" s="106" t="s">
        <v>235</v>
      </c>
      <c r="D214" s="106" t="s">
        <v>1535</v>
      </c>
      <c r="E214" s="106" t="s">
        <v>881</v>
      </c>
      <c r="F214" s="106"/>
      <c r="G214" s="97"/>
      <c r="H214" s="97"/>
      <c r="I214" s="97"/>
      <c r="J214" s="97"/>
      <c r="K214" s="90" t="s">
        <v>247</v>
      </c>
      <c r="L214" s="100"/>
      <c r="M214" s="97"/>
      <c r="N214" s="90"/>
      <c r="O214" s="97" t="s">
        <v>882</v>
      </c>
      <c r="P214" s="97" t="s">
        <v>883</v>
      </c>
      <c r="Q214" s="97"/>
      <c r="R214" s="97"/>
      <c r="S214" s="97"/>
      <c r="T214" s="96" t="s">
        <v>519</v>
      </c>
      <c r="U214" s="101"/>
      <c r="V214" s="96"/>
      <c r="W214" s="111"/>
      <c r="X214" s="96"/>
      <c r="Y214" s="96"/>
      <c r="Z214" s="96"/>
      <c r="AA214" s="104"/>
      <c r="AB214" s="96"/>
      <c r="AC214" s="99"/>
      <c r="AD214" s="99"/>
      <c r="AE214" s="99"/>
      <c r="AF214" s="99"/>
      <c r="AG214" s="99"/>
      <c r="AH214" s="99"/>
      <c r="AI214" s="96"/>
      <c r="AJ214" s="96"/>
      <c r="AK214" s="107" t="s">
        <v>1232</v>
      </c>
      <c r="AL214" s="107" t="s">
        <v>1233</v>
      </c>
      <c r="AM214" s="119"/>
      <c r="AN214" s="119"/>
      <c r="AO214" s="98"/>
      <c r="AP214" s="109"/>
      <c r="AQ214" s="109"/>
      <c r="AR214" s="120"/>
    </row>
    <row r="215" spans="1:46" s="123" customFormat="1" ht="84">
      <c r="A215" s="142">
        <v>213</v>
      </c>
      <c r="B215" s="105"/>
      <c r="C215" s="106" t="s">
        <v>235</v>
      </c>
      <c r="D215" s="106" t="s">
        <v>1536</v>
      </c>
      <c r="E215" s="106" t="s">
        <v>241</v>
      </c>
      <c r="F215" s="106"/>
      <c r="G215" s="97"/>
      <c r="H215" s="97"/>
      <c r="I215" s="97"/>
      <c r="J215" s="97"/>
      <c r="K215" s="135" t="s">
        <v>248</v>
      </c>
      <c r="L215" s="100"/>
      <c r="M215" s="97"/>
      <c r="N215" s="135">
        <v>1</v>
      </c>
      <c r="O215" s="97" t="s">
        <v>884</v>
      </c>
      <c r="P215" s="97" t="s">
        <v>885</v>
      </c>
      <c r="Q215" s="97" t="s">
        <v>886</v>
      </c>
      <c r="R215" s="97"/>
      <c r="S215" s="97"/>
      <c r="T215" s="96" t="s">
        <v>519</v>
      </c>
      <c r="U215" s="101"/>
      <c r="V215" s="96"/>
      <c r="W215" s="111"/>
      <c r="X215" s="96"/>
      <c r="Y215" s="96" t="s">
        <v>12</v>
      </c>
      <c r="Z215" s="132" t="s">
        <v>1511</v>
      </c>
      <c r="AA215" s="134"/>
      <c r="AB215" s="132" t="s">
        <v>1512</v>
      </c>
      <c r="AC215" s="133">
        <v>13</v>
      </c>
      <c r="AD215" s="133">
        <v>0</v>
      </c>
      <c r="AE215" s="133">
        <v>0</v>
      </c>
      <c r="AF215" s="99"/>
      <c r="AG215" s="99"/>
      <c r="AH215" s="99"/>
      <c r="AI215" s="96"/>
      <c r="AJ215" s="96"/>
      <c r="AK215" s="107" t="s">
        <v>1232</v>
      </c>
      <c r="AL215" s="107" t="s">
        <v>1233</v>
      </c>
      <c r="AM215" s="119"/>
      <c r="AN215" s="119"/>
      <c r="AO215" s="98"/>
      <c r="AP215" s="109"/>
      <c r="AQ215" s="109"/>
      <c r="AR215" s="120"/>
    </row>
    <row r="216" spans="1:46" s="123" customFormat="1" ht="84">
      <c r="A216" s="142">
        <v>214</v>
      </c>
      <c r="B216" s="105"/>
      <c r="C216" s="106" t="s">
        <v>717</v>
      </c>
      <c r="D216" s="106" t="s">
        <v>1543</v>
      </c>
      <c r="E216" s="106" t="s">
        <v>744</v>
      </c>
      <c r="F216" s="106"/>
      <c r="G216" s="97"/>
      <c r="H216" s="97"/>
      <c r="I216" s="97"/>
      <c r="J216" s="97"/>
      <c r="K216" s="135" t="s">
        <v>248</v>
      </c>
      <c r="L216" s="100"/>
      <c r="M216" s="97"/>
      <c r="N216" s="135">
        <v>1</v>
      </c>
      <c r="O216" s="97" t="s">
        <v>887</v>
      </c>
      <c r="P216" s="97" t="s">
        <v>888</v>
      </c>
      <c r="Q216" s="97" t="s">
        <v>889</v>
      </c>
      <c r="R216" s="97"/>
      <c r="S216" s="97"/>
      <c r="T216" s="96" t="s">
        <v>1648</v>
      </c>
      <c r="U216" s="101"/>
      <c r="V216" s="96"/>
      <c r="W216" s="111"/>
      <c r="X216" s="96"/>
      <c r="Y216" s="96" t="s">
        <v>12</v>
      </c>
      <c r="Z216" s="132" t="s">
        <v>1511</v>
      </c>
      <c r="AA216" s="134"/>
      <c r="AB216" s="132" t="s">
        <v>1512</v>
      </c>
      <c r="AC216" s="133">
        <v>13</v>
      </c>
      <c r="AD216" s="133">
        <v>0</v>
      </c>
      <c r="AE216" s="133">
        <v>0</v>
      </c>
      <c r="AF216" s="99"/>
      <c r="AG216" s="99"/>
      <c r="AH216" s="99"/>
      <c r="AI216" s="96"/>
      <c r="AJ216" s="96"/>
      <c r="AK216" s="107" t="s">
        <v>1232</v>
      </c>
      <c r="AL216" s="107" t="s">
        <v>1233</v>
      </c>
      <c r="AM216" s="119"/>
      <c r="AN216" s="119"/>
      <c r="AO216" s="98"/>
      <c r="AP216" s="109"/>
      <c r="AQ216" s="109"/>
      <c r="AR216" s="120"/>
      <c r="AS216" s="114"/>
      <c r="AT216" s="114"/>
    </row>
    <row r="217" spans="1:46" s="123" customFormat="1" ht="84">
      <c r="A217" s="142">
        <v>215</v>
      </c>
      <c r="B217" s="105"/>
      <c r="C217" s="106" t="s">
        <v>717</v>
      </c>
      <c r="D217" s="106" t="s">
        <v>1543</v>
      </c>
      <c r="E217" s="106" t="s">
        <v>744</v>
      </c>
      <c r="F217" s="106"/>
      <c r="G217" s="97"/>
      <c r="H217" s="97"/>
      <c r="I217" s="97"/>
      <c r="J217" s="97"/>
      <c r="K217" s="238" t="s">
        <v>248</v>
      </c>
      <c r="L217" s="100"/>
      <c r="M217" s="97"/>
      <c r="N217" s="135">
        <v>1</v>
      </c>
      <c r="O217" s="97" t="s">
        <v>890</v>
      </c>
      <c r="P217" s="97" t="s">
        <v>891</v>
      </c>
      <c r="Q217" s="97" t="s">
        <v>892</v>
      </c>
      <c r="R217" s="97"/>
      <c r="S217" s="97"/>
      <c r="T217" s="96" t="s">
        <v>1648</v>
      </c>
      <c r="U217" s="101"/>
      <c r="V217" s="96"/>
      <c r="W217" s="111"/>
      <c r="X217" s="96"/>
      <c r="Y217" s="96" t="s">
        <v>12</v>
      </c>
      <c r="Z217" s="132" t="s">
        <v>1511</v>
      </c>
      <c r="AA217" s="134"/>
      <c r="AB217" s="132" t="s">
        <v>1512</v>
      </c>
      <c r="AC217" s="133">
        <v>13</v>
      </c>
      <c r="AD217" s="133">
        <v>0</v>
      </c>
      <c r="AE217" s="133">
        <v>0</v>
      </c>
      <c r="AF217" s="99"/>
      <c r="AG217" s="99"/>
      <c r="AH217" s="99"/>
      <c r="AI217" s="96"/>
      <c r="AJ217" s="96"/>
      <c r="AK217" s="107" t="s">
        <v>1232</v>
      </c>
      <c r="AL217" s="107" t="s">
        <v>1233</v>
      </c>
      <c r="AM217" s="119"/>
      <c r="AN217" s="119"/>
      <c r="AO217" s="98"/>
      <c r="AP217" s="109"/>
      <c r="AQ217" s="109"/>
      <c r="AR217" s="120"/>
      <c r="AS217" s="114"/>
      <c r="AT217" s="114"/>
    </row>
    <row r="218" spans="1:46" s="123" customFormat="1" ht="36">
      <c r="A218" s="142">
        <v>216</v>
      </c>
      <c r="B218" s="105"/>
      <c r="C218" s="106" t="s">
        <v>238</v>
      </c>
      <c r="D218" s="106" t="s">
        <v>1547</v>
      </c>
      <c r="E218" s="106" t="s">
        <v>254</v>
      </c>
      <c r="F218" s="106"/>
      <c r="G218" s="97"/>
      <c r="H218" s="97"/>
      <c r="I218" s="97"/>
      <c r="J218" s="97"/>
      <c r="K218" s="90" t="s">
        <v>339</v>
      </c>
      <c r="L218" s="100"/>
      <c r="M218" s="97"/>
      <c r="N218" s="90"/>
      <c r="O218" s="97" t="s">
        <v>893</v>
      </c>
      <c r="P218" s="97"/>
      <c r="Q218" s="97" t="s">
        <v>894</v>
      </c>
      <c r="R218" s="97"/>
      <c r="S218" s="97"/>
      <c r="T218" s="96" t="s">
        <v>1646</v>
      </c>
      <c r="U218" s="101"/>
      <c r="V218" s="96"/>
      <c r="W218" s="111"/>
      <c r="X218" s="96"/>
      <c r="Y218" s="96"/>
      <c r="Z218" s="96"/>
      <c r="AA218" s="104"/>
      <c r="AB218" s="96"/>
      <c r="AC218" s="99"/>
      <c r="AD218" s="99"/>
      <c r="AE218" s="99"/>
      <c r="AF218" s="99"/>
      <c r="AG218" s="99"/>
      <c r="AH218" s="99"/>
      <c r="AI218" s="96"/>
      <c r="AJ218" s="96"/>
      <c r="AK218" s="107" t="s">
        <v>1232</v>
      </c>
      <c r="AL218" s="107" t="s">
        <v>1233</v>
      </c>
      <c r="AM218" s="119"/>
      <c r="AN218" s="119"/>
      <c r="AO218" s="98"/>
      <c r="AP218" s="109"/>
      <c r="AQ218" s="109"/>
      <c r="AR218" s="120"/>
    </row>
    <row r="219" spans="1:46" s="123" customFormat="1" ht="84">
      <c r="A219" s="142">
        <v>217</v>
      </c>
      <c r="B219" s="105"/>
      <c r="C219" s="106" t="s">
        <v>239</v>
      </c>
      <c r="D219" s="106" t="s">
        <v>1549</v>
      </c>
      <c r="E219" s="106" t="s">
        <v>263</v>
      </c>
      <c r="F219" s="106"/>
      <c r="G219" s="97"/>
      <c r="H219" s="97"/>
      <c r="I219" s="97"/>
      <c r="J219" s="97"/>
      <c r="K219" s="135" t="s">
        <v>248</v>
      </c>
      <c r="L219" s="100"/>
      <c r="M219" s="97"/>
      <c r="N219" s="135">
        <v>1</v>
      </c>
      <c r="O219" s="97" t="s">
        <v>895</v>
      </c>
      <c r="P219" s="97" t="s">
        <v>896</v>
      </c>
      <c r="Q219" s="97" t="s">
        <v>897</v>
      </c>
      <c r="R219" s="97"/>
      <c r="S219" s="108"/>
      <c r="T219" s="96" t="s">
        <v>364</v>
      </c>
      <c r="U219" s="101"/>
      <c r="V219" s="96"/>
      <c r="W219" s="111"/>
      <c r="X219" s="96"/>
      <c r="Y219" s="96" t="s">
        <v>12</v>
      </c>
      <c r="Z219" s="132" t="s">
        <v>1511</v>
      </c>
      <c r="AA219" s="134"/>
      <c r="AB219" s="132" t="s">
        <v>1512</v>
      </c>
      <c r="AC219" s="133">
        <v>13</v>
      </c>
      <c r="AD219" s="133">
        <v>0</v>
      </c>
      <c r="AE219" s="133">
        <v>0</v>
      </c>
      <c r="AF219" s="99"/>
      <c r="AG219" s="99"/>
      <c r="AH219" s="99"/>
      <c r="AI219" s="96"/>
      <c r="AJ219" s="96"/>
      <c r="AK219" s="107" t="s">
        <v>1232</v>
      </c>
      <c r="AL219" s="107" t="s">
        <v>1233</v>
      </c>
      <c r="AM219" s="119"/>
      <c r="AN219" s="119"/>
      <c r="AO219" s="98"/>
      <c r="AP219" s="109"/>
      <c r="AQ219" s="109"/>
      <c r="AR219" s="120"/>
    </row>
    <row r="220" spans="1:46" s="123" customFormat="1" ht="84">
      <c r="A220" s="142">
        <v>218</v>
      </c>
      <c r="B220" s="105"/>
      <c r="C220" s="106" t="s">
        <v>239</v>
      </c>
      <c r="D220" s="106" t="s">
        <v>1569</v>
      </c>
      <c r="E220" s="106" t="s">
        <v>440</v>
      </c>
      <c r="F220" s="106"/>
      <c r="G220" s="97"/>
      <c r="H220" s="97"/>
      <c r="I220" s="97"/>
      <c r="J220" s="97"/>
      <c r="K220" s="135" t="s">
        <v>248</v>
      </c>
      <c r="L220" s="100"/>
      <c r="M220" s="97"/>
      <c r="N220" s="135">
        <v>1</v>
      </c>
      <c r="O220" s="97" t="s">
        <v>898</v>
      </c>
      <c r="P220" s="97" t="s">
        <v>899</v>
      </c>
      <c r="Q220" s="97" t="s">
        <v>897</v>
      </c>
      <c r="R220" s="97"/>
      <c r="S220" s="97"/>
      <c r="T220" s="96" t="s">
        <v>364</v>
      </c>
      <c r="U220" s="101"/>
      <c r="V220" s="96"/>
      <c r="W220" s="111"/>
      <c r="X220" s="96"/>
      <c r="Y220" s="96" t="s">
        <v>12</v>
      </c>
      <c r="Z220" s="132" t="s">
        <v>1511</v>
      </c>
      <c r="AA220" s="134"/>
      <c r="AB220" s="132" t="s">
        <v>1512</v>
      </c>
      <c r="AC220" s="133">
        <v>13</v>
      </c>
      <c r="AD220" s="133">
        <v>0</v>
      </c>
      <c r="AE220" s="133">
        <v>0</v>
      </c>
      <c r="AF220" s="99"/>
      <c r="AG220" s="99"/>
      <c r="AH220" s="99"/>
      <c r="AI220" s="96"/>
      <c r="AJ220" s="96"/>
      <c r="AK220" s="107" t="s">
        <v>1232</v>
      </c>
      <c r="AL220" s="107" t="s">
        <v>1233</v>
      </c>
      <c r="AM220" s="119"/>
      <c r="AN220" s="119"/>
      <c r="AO220" s="98"/>
      <c r="AP220" s="109"/>
      <c r="AQ220" s="109"/>
      <c r="AR220" s="120"/>
    </row>
    <row r="221" spans="1:46" s="123" customFormat="1" ht="84">
      <c r="A221" s="142">
        <v>219</v>
      </c>
      <c r="B221" s="105"/>
      <c r="C221" s="106" t="s">
        <v>239</v>
      </c>
      <c r="D221" s="106" t="s">
        <v>1570</v>
      </c>
      <c r="E221" s="106" t="s">
        <v>445</v>
      </c>
      <c r="F221" s="106"/>
      <c r="G221" s="97"/>
      <c r="H221" s="97"/>
      <c r="I221" s="97"/>
      <c r="J221" s="97"/>
      <c r="K221" s="135" t="s">
        <v>248</v>
      </c>
      <c r="L221" s="100"/>
      <c r="M221" s="97"/>
      <c r="N221" s="135">
        <v>1</v>
      </c>
      <c r="O221" s="97" t="s">
        <v>900</v>
      </c>
      <c r="P221" s="97" t="s">
        <v>901</v>
      </c>
      <c r="Q221" s="97"/>
      <c r="R221" s="97"/>
      <c r="S221" s="97"/>
      <c r="T221" s="96" t="s">
        <v>364</v>
      </c>
      <c r="U221" s="101"/>
      <c r="V221" s="96"/>
      <c r="W221" s="111"/>
      <c r="X221" s="96"/>
      <c r="Y221" s="96" t="s">
        <v>12</v>
      </c>
      <c r="Z221" s="132" t="s">
        <v>1511</v>
      </c>
      <c r="AA221" s="134"/>
      <c r="AB221" s="132" t="s">
        <v>1512</v>
      </c>
      <c r="AC221" s="133">
        <v>13</v>
      </c>
      <c r="AD221" s="133">
        <v>0</v>
      </c>
      <c r="AE221" s="133">
        <v>0</v>
      </c>
      <c r="AF221" s="99"/>
      <c r="AG221" s="99"/>
      <c r="AH221" s="99"/>
      <c r="AI221" s="96"/>
      <c r="AJ221" s="96"/>
      <c r="AK221" s="107" t="s">
        <v>1232</v>
      </c>
      <c r="AL221" s="107" t="s">
        <v>1233</v>
      </c>
      <c r="AM221" s="119"/>
      <c r="AN221" s="119"/>
      <c r="AO221" s="98"/>
      <c r="AP221" s="109"/>
      <c r="AQ221" s="109"/>
      <c r="AR221" s="120"/>
    </row>
    <row r="222" spans="1:46" s="123" customFormat="1" ht="96">
      <c r="A222" s="142">
        <v>220</v>
      </c>
      <c r="B222" s="105"/>
      <c r="C222" s="106" t="s">
        <v>239</v>
      </c>
      <c r="D222" s="106" t="s">
        <v>1551</v>
      </c>
      <c r="E222" s="106" t="s">
        <v>264</v>
      </c>
      <c r="F222" s="106"/>
      <c r="G222" s="97"/>
      <c r="H222" s="97"/>
      <c r="I222" s="97"/>
      <c r="J222" s="97"/>
      <c r="K222" s="135" t="s">
        <v>248</v>
      </c>
      <c r="L222" s="100"/>
      <c r="M222" s="97"/>
      <c r="N222" s="135">
        <v>1</v>
      </c>
      <c r="O222" s="97" t="s">
        <v>902</v>
      </c>
      <c r="P222" s="97" t="s">
        <v>903</v>
      </c>
      <c r="Q222" s="97"/>
      <c r="R222" s="97"/>
      <c r="S222" s="97"/>
      <c r="T222" s="96" t="s">
        <v>364</v>
      </c>
      <c r="U222" s="101"/>
      <c r="V222" s="96"/>
      <c r="W222" s="111"/>
      <c r="X222" s="96"/>
      <c r="Y222" s="96" t="s">
        <v>12</v>
      </c>
      <c r="Z222" s="132" t="s">
        <v>1511</v>
      </c>
      <c r="AA222" s="134"/>
      <c r="AB222" s="132" t="s">
        <v>1512</v>
      </c>
      <c r="AC222" s="133">
        <v>13</v>
      </c>
      <c r="AD222" s="133">
        <v>0</v>
      </c>
      <c r="AE222" s="133">
        <v>0</v>
      </c>
      <c r="AF222" s="99"/>
      <c r="AG222" s="99"/>
      <c r="AH222" s="99"/>
      <c r="AI222" s="96"/>
      <c r="AJ222" s="96"/>
      <c r="AK222" s="107" t="s">
        <v>1232</v>
      </c>
      <c r="AL222" s="107" t="s">
        <v>1233</v>
      </c>
      <c r="AM222" s="119"/>
      <c r="AN222" s="119"/>
      <c r="AO222" s="98"/>
      <c r="AP222" s="109"/>
      <c r="AQ222" s="109"/>
      <c r="AR222" s="120"/>
    </row>
    <row r="223" spans="1:46" s="123" customFormat="1" ht="108">
      <c r="A223" s="142">
        <v>221</v>
      </c>
      <c r="B223" s="105"/>
      <c r="C223" s="106" t="s">
        <v>239</v>
      </c>
      <c r="D223" s="106" t="s">
        <v>1551</v>
      </c>
      <c r="E223" s="106" t="s">
        <v>264</v>
      </c>
      <c r="F223" s="106"/>
      <c r="G223" s="97"/>
      <c r="H223" s="97"/>
      <c r="I223" s="97"/>
      <c r="J223" s="97"/>
      <c r="K223" s="90" t="s">
        <v>247</v>
      </c>
      <c r="L223" s="100"/>
      <c r="M223" s="97"/>
      <c r="N223" s="90"/>
      <c r="O223" s="97" t="s">
        <v>902</v>
      </c>
      <c r="P223" s="97" t="s">
        <v>904</v>
      </c>
      <c r="Q223" s="97" t="s">
        <v>905</v>
      </c>
      <c r="R223" s="97"/>
      <c r="S223" s="97"/>
      <c r="T223" s="96" t="s">
        <v>364</v>
      </c>
      <c r="U223" s="101"/>
      <c r="V223" s="96"/>
      <c r="W223" s="111"/>
      <c r="X223" s="96"/>
      <c r="Y223" s="96"/>
      <c r="Z223" s="96"/>
      <c r="AA223" s="104"/>
      <c r="AB223" s="96"/>
      <c r="AC223" s="99"/>
      <c r="AD223" s="99"/>
      <c r="AE223" s="99"/>
      <c r="AF223" s="99"/>
      <c r="AG223" s="99"/>
      <c r="AH223" s="99"/>
      <c r="AI223" s="96"/>
      <c r="AJ223" s="96"/>
      <c r="AK223" s="107" t="s">
        <v>1232</v>
      </c>
      <c r="AL223" s="107" t="s">
        <v>1233</v>
      </c>
      <c r="AM223" s="119"/>
      <c r="AN223" s="119"/>
      <c r="AO223" s="98"/>
      <c r="AP223" s="109"/>
      <c r="AQ223" s="109"/>
      <c r="AR223" s="120"/>
    </row>
    <row r="224" spans="1:46" s="123" customFormat="1" ht="84">
      <c r="A224" s="142">
        <v>222</v>
      </c>
      <c r="B224" s="105"/>
      <c r="C224" s="106" t="s">
        <v>239</v>
      </c>
      <c r="D224" s="106" t="s">
        <v>1551</v>
      </c>
      <c r="E224" s="106" t="s">
        <v>264</v>
      </c>
      <c r="F224" s="106"/>
      <c r="G224" s="97"/>
      <c r="H224" s="97"/>
      <c r="I224" s="97"/>
      <c r="J224" s="97"/>
      <c r="K224" s="135" t="s">
        <v>248</v>
      </c>
      <c r="L224" s="100"/>
      <c r="M224" s="97"/>
      <c r="N224" s="135">
        <v>1</v>
      </c>
      <c r="O224" s="97" t="s">
        <v>906</v>
      </c>
      <c r="P224" s="97" t="s">
        <v>907</v>
      </c>
      <c r="Q224" s="97"/>
      <c r="R224" s="97"/>
      <c r="S224" s="97"/>
      <c r="T224" s="96" t="s">
        <v>364</v>
      </c>
      <c r="U224" s="101"/>
      <c r="V224" s="96"/>
      <c r="W224" s="111"/>
      <c r="X224" s="96"/>
      <c r="Y224" s="96" t="s">
        <v>12</v>
      </c>
      <c r="Z224" s="132" t="s">
        <v>1511</v>
      </c>
      <c r="AA224" s="134"/>
      <c r="AB224" s="132" t="s">
        <v>1512</v>
      </c>
      <c r="AC224" s="133">
        <v>13</v>
      </c>
      <c r="AD224" s="133">
        <v>0</v>
      </c>
      <c r="AE224" s="133">
        <v>0</v>
      </c>
      <c r="AF224" s="99"/>
      <c r="AG224" s="99"/>
      <c r="AH224" s="99"/>
      <c r="AI224" s="96"/>
      <c r="AJ224" s="96"/>
      <c r="AK224" s="107" t="s">
        <v>1232</v>
      </c>
      <c r="AL224" s="107" t="s">
        <v>1233</v>
      </c>
      <c r="AM224" s="119"/>
      <c r="AN224" s="119"/>
      <c r="AO224" s="98"/>
      <c r="AP224" s="109"/>
      <c r="AQ224" s="109"/>
      <c r="AR224" s="120"/>
    </row>
    <row r="225" spans="1:44" s="123" customFormat="1" ht="84">
      <c r="A225" s="142">
        <v>223</v>
      </c>
      <c r="B225" s="105"/>
      <c r="C225" s="106" t="s">
        <v>239</v>
      </c>
      <c r="D225" s="106" t="s">
        <v>1551</v>
      </c>
      <c r="E225" s="106" t="s">
        <v>264</v>
      </c>
      <c r="F225" s="106"/>
      <c r="G225" s="97"/>
      <c r="H225" s="97"/>
      <c r="I225" s="97"/>
      <c r="J225" s="97"/>
      <c r="K225" s="135" t="s">
        <v>248</v>
      </c>
      <c r="L225" s="100"/>
      <c r="M225" s="97"/>
      <c r="N225" s="135">
        <v>1</v>
      </c>
      <c r="O225" s="97" t="s">
        <v>908</v>
      </c>
      <c r="P225" s="97" t="s">
        <v>909</v>
      </c>
      <c r="Q225" s="97" t="s">
        <v>910</v>
      </c>
      <c r="R225" s="97"/>
      <c r="S225" s="97"/>
      <c r="T225" s="96" t="s">
        <v>364</v>
      </c>
      <c r="U225" s="101"/>
      <c r="V225" s="96"/>
      <c r="W225" s="111"/>
      <c r="X225" s="96"/>
      <c r="Y225" s="96" t="s">
        <v>12</v>
      </c>
      <c r="Z225" s="132" t="s">
        <v>1511</v>
      </c>
      <c r="AA225" s="134"/>
      <c r="AB225" s="132" t="s">
        <v>1512</v>
      </c>
      <c r="AC225" s="133">
        <v>13</v>
      </c>
      <c r="AD225" s="133">
        <v>0</v>
      </c>
      <c r="AE225" s="133">
        <v>0</v>
      </c>
      <c r="AF225" s="99"/>
      <c r="AG225" s="99"/>
      <c r="AH225" s="99"/>
      <c r="AI225" s="96"/>
      <c r="AJ225" s="96"/>
      <c r="AK225" s="107" t="s">
        <v>1232</v>
      </c>
      <c r="AL225" s="107" t="s">
        <v>1233</v>
      </c>
      <c r="AM225" s="119"/>
      <c r="AN225" s="119"/>
      <c r="AO225" s="98"/>
      <c r="AP225" s="109"/>
      <c r="AQ225" s="109"/>
      <c r="AR225" s="120"/>
    </row>
    <row r="226" spans="1:44" s="123" customFormat="1" ht="84">
      <c r="A226" s="142">
        <v>224</v>
      </c>
      <c r="B226" s="105"/>
      <c r="C226" s="106" t="s">
        <v>239</v>
      </c>
      <c r="D226" s="106" t="s">
        <v>1572</v>
      </c>
      <c r="E226" s="106" t="s">
        <v>911</v>
      </c>
      <c r="F226" s="106"/>
      <c r="G226" s="97"/>
      <c r="H226" s="97"/>
      <c r="I226" s="97"/>
      <c r="J226" s="97"/>
      <c r="K226" s="135" t="s">
        <v>248</v>
      </c>
      <c r="L226" s="100"/>
      <c r="M226" s="97"/>
      <c r="N226" s="135">
        <v>1</v>
      </c>
      <c r="O226" s="97" t="s">
        <v>912</v>
      </c>
      <c r="P226" s="97" t="s">
        <v>913</v>
      </c>
      <c r="Q226" s="97"/>
      <c r="R226" s="97"/>
      <c r="S226" s="97"/>
      <c r="T226" s="96" t="s">
        <v>364</v>
      </c>
      <c r="U226" s="101"/>
      <c r="V226" s="96"/>
      <c r="W226" s="111"/>
      <c r="X226" s="96"/>
      <c r="Y226" s="96" t="s">
        <v>12</v>
      </c>
      <c r="Z226" s="132" t="s">
        <v>1511</v>
      </c>
      <c r="AA226" s="134"/>
      <c r="AB226" s="132" t="s">
        <v>1512</v>
      </c>
      <c r="AC226" s="133">
        <v>13</v>
      </c>
      <c r="AD226" s="133">
        <v>0</v>
      </c>
      <c r="AE226" s="133">
        <v>0</v>
      </c>
      <c r="AF226" s="99"/>
      <c r="AG226" s="99"/>
      <c r="AH226" s="99"/>
      <c r="AI226" s="96"/>
      <c r="AJ226" s="96"/>
      <c r="AK226" s="107" t="s">
        <v>1232</v>
      </c>
      <c r="AL226" s="107" t="s">
        <v>1233</v>
      </c>
      <c r="AM226" s="119"/>
      <c r="AN226" s="119"/>
      <c r="AO226" s="98"/>
      <c r="AP226" s="109"/>
      <c r="AQ226" s="109"/>
      <c r="AR226" s="120"/>
    </row>
    <row r="227" spans="1:44" s="123" customFormat="1" ht="84">
      <c r="A227" s="142">
        <v>225</v>
      </c>
      <c r="B227" s="105"/>
      <c r="C227" s="106" t="s">
        <v>239</v>
      </c>
      <c r="D227" s="106" t="s">
        <v>1573</v>
      </c>
      <c r="E227" s="106" t="s">
        <v>911</v>
      </c>
      <c r="F227" s="106"/>
      <c r="G227" s="97"/>
      <c r="H227" s="97"/>
      <c r="I227" s="97"/>
      <c r="J227" s="97"/>
      <c r="K227" s="135" t="s">
        <v>248</v>
      </c>
      <c r="L227" s="100"/>
      <c r="M227" s="97"/>
      <c r="N227" s="135">
        <v>1</v>
      </c>
      <c r="O227" s="97" t="s">
        <v>914</v>
      </c>
      <c r="P227" s="97" t="s">
        <v>915</v>
      </c>
      <c r="Q227" s="97" t="s">
        <v>897</v>
      </c>
      <c r="R227" s="97"/>
      <c r="S227" s="97"/>
      <c r="T227" s="96" t="s">
        <v>364</v>
      </c>
      <c r="U227" s="101"/>
      <c r="V227" s="96"/>
      <c r="W227" s="111"/>
      <c r="X227" s="96"/>
      <c r="Y227" s="96" t="s">
        <v>12</v>
      </c>
      <c r="Z227" s="132" t="s">
        <v>1511</v>
      </c>
      <c r="AA227" s="134"/>
      <c r="AB227" s="132" t="s">
        <v>1512</v>
      </c>
      <c r="AC227" s="133">
        <v>13</v>
      </c>
      <c r="AD227" s="133">
        <v>0</v>
      </c>
      <c r="AE227" s="133">
        <v>0</v>
      </c>
      <c r="AF227" s="99"/>
      <c r="AG227" s="99"/>
      <c r="AH227" s="99"/>
      <c r="AI227" s="96"/>
      <c r="AJ227" s="96"/>
      <c r="AK227" s="107" t="s">
        <v>1232</v>
      </c>
      <c r="AL227" s="107" t="s">
        <v>1233</v>
      </c>
      <c r="AM227" s="119"/>
      <c r="AN227" s="119"/>
      <c r="AO227" s="98"/>
      <c r="AP227" s="109"/>
      <c r="AQ227" s="109"/>
      <c r="AR227" s="120"/>
    </row>
    <row r="228" spans="1:44" s="123" customFormat="1" ht="72">
      <c r="A228" s="142">
        <v>226</v>
      </c>
      <c r="B228" s="105"/>
      <c r="C228" s="106" t="s">
        <v>239</v>
      </c>
      <c r="D228" s="106" t="s">
        <v>1574</v>
      </c>
      <c r="E228" s="106" t="s">
        <v>452</v>
      </c>
      <c r="F228" s="106"/>
      <c r="G228" s="97"/>
      <c r="H228" s="97"/>
      <c r="I228" s="97"/>
      <c r="J228" s="97"/>
      <c r="K228" s="90" t="s">
        <v>247</v>
      </c>
      <c r="L228" s="100"/>
      <c r="M228" s="97"/>
      <c r="N228" s="90"/>
      <c r="O228" s="97" t="s">
        <v>916</v>
      </c>
      <c r="P228" s="97" t="s">
        <v>917</v>
      </c>
      <c r="Q228" s="97" t="s">
        <v>918</v>
      </c>
      <c r="R228" s="97"/>
      <c r="S228" s="97"/>
      <c r="T228" s="96" t="s">
        <v>364</v>
      </c>
      <c r="U228" s="101"/>
      <c r="V228" s="96"/>
      <c r="W228" s="111"/>
      <c r="X228" s="96"/>
      <c r="Y228" s="96"/>
      <c r="Z228" s="96"/>
      <c r="AA228" s="104"/>
      <c r="AB228" s="96"/>
      <c r="AC228" s="99"/>
      <c r="AD228" s="99"/>
      <c r="AE228" s="99"/>
      <c r="AF228" s="99"/>
      <c r="AG228" s="99"/>
      <c r="AH228" s="99"/>
      <c r="AI228" s="96"/>
      <c r="AJ228" s="96"/>
      <c r="AK228" s="107" t="s">
        <v>1232</v>
      </c>
      <c r="AL228" s="107" t="s">
        <v>1233</v>
      </c>
      <c r="AM228" s="119"/>
      <c r="AN228" s="119"/>
      <c r="AO228" s="98"/>
      <c r="AP228" s="109"/>
      <c r="AQ228" s="109"/>
      <c r="AR228" s="120"/>
    </row>
    <row r="229" spans="1:44" s="123" customFormat="1" ht="84">
      <c r="A229" s="142">
        <v>227</v>
      </c>
      <c r="B229" s="105"/>
      <c r="C229" s="106" t="s">
        <v>239</v>
      </c>
      <c r="D229" s="106" t="s">
        <v>1575</v>
      </c>
      <c r="E229" s="106" t="s">
        <v>919</v>
      </c>
      <c r="F229" s="106"/>
      <c r="G229" s="97"/>
      <c r="H229" s="97"/>
      <c r="I229" s="97"/>
      <c r="J229" s="97"/>
      <c r="K229" s="90" t="s">
        <v>276</v>
      </c>
      <c r="L229" s="100"/>
      <c r="M229" s="97"/>
      <c r="N229" s="90"/>
      <c r="O229" s="97" t="s">
        <v>920</v>
      </c>
      <c r="P229" s="97"/>
      <c r="Q229" s="97" t="s">
        <v>921</v>
      </c>
      <c r="R229" s="97"/>
      <c r="S229" s="97"/>
      <c r="T229" s="96" t="s">
        <v>364</v>
      </c>
      <c r="U229" s="101"/>
      <c r="V229" s="96"/>
      <c r="W229" s="111"/>
      <c r="X229" s="96"/>
      <c r="Y229" s="96"/>
      <c r="Z229" s="96"/>
      <c r="AA229" s="104"/>
      <c r="AB229" s="96"/>
      <c r="AC229" s="99"/>
      <c r="AD229" s="99"/>
      <c r="AE229" s="99"/>
      <c r="AF229" s="99"/>
      <c r="AG229" s="99"/>
      <c r="AH229" s="99"/>
      <c r="AI229" s="96"/>
      <c r="AJ229" s="96"/>
      <c r="AK229" s="107" t="s">
        <v>1232</v>
      </c>
      <c r="AL229" s="107" t="s">
        <v>1233</v>
      </c>
      <c r="AM229" s="119"/>
      <c r="AN229" s="119"/>
      <c r="AO229" s="98"/>
      <c r="AP229" s="109"/>
      <c r="AQ229" s="109"/>
      <c r="AR229" s="120"/>
    </row>
    <row r="230" spans="1:44" s="123" customFormat="1" ht="84">
      <c r="A230" s="142">
        <v>228</v>
      </c>
      <c r="B230" s="105"/>
      <c r="C230" s="106" t="s">
        <v>239</v>
      </c>
      <c r="D230" s="106" t="s">
        <v>1575</v>
      </c>
      <c r="E230" s="106" t="s">
        <v>919</v>
      </c>
      <c r="F230" s="106"/>
      <c r="G230" s="97"/>
      <c r="H230" s="97"/>
      <c r="I230" s="97"/>
      <c r="J230" s="97"/>
      <c r="K230" s="90" t="s">
        <v>276</v>
      </c>
      <c r="L230" s="100"/>
      <c r="M230" s="97"/>
      <c r="N230" s="90"/>
      <c r="O230" s="97" t="s">
        <v>922</v>
      </c>
      <c r="P230" s="97"/>
      <c r="Q230" s="97" t="s">
        <v>923</v>
      </c>
      <c r="R230" s="97"/>
      <c r="S230" s="97"/>
      <c r="T230" s="96" t="s">
        <v>364</v>
      </c>
      <c r="U230" s="101"/>
      <c r="V230" s="96"/>
      <c r="W230" s="111"/>
      <c r="X230" s="96"/>
      <c r="Y230" s="96"/>
      <c r="Z230" s="96"/>
      <c r="AA230" s="104"/>
      <c r="AB230" s="96"/>
      <c r="AC230" s="99"/>
      <c r="AD230" s="99"/>
      <c r="AE230" s="99"/>
      <c r="AF230" s="99"/>
      <c r="AG230" s="99"/>
      <c r="AH230" s="99"/>
      <c r="AI230" s="96"/>
      <c r="AJ230" s="96"/>
      <c r="AK230" s="107" t="s">
        <v>1232</v>
      </c>
      <c r="AL230" s="107" t="s">
        <v>1233</v>
      </c>
      <c r="AM230" s="119"/>
      <c r="AN230" s="119"/>
      <c r="AO230" s="98"/>
      <c r="AP230" s="109"/>
      <c r="AQ230" s="109"/>
      <c r="AR230" s="120"/>
    </row>
    <row r="231" spans="1:44" s="123" customFormat="1" ht="84">
      <c r="A231" s="142">
        <v>229</v>
      </c>
      <c r="B231" s="105"/>
      <c r="C231" s="106" t="s">
        <v>239</v>
      </c>
      <c r="D231" s="106" t="s">
        <v>1576</v>
      </c>
      <c r="E231" s="106" t="s">
        <v>455</v>
      </c>
      <c r="F231" s="106"/>
      <c r="G231" s="97"/>
      <c r="H231" s="97"/>
      <c r="I231" s="97"/>
      <c r="J231" s="97"/>
      <c r="K231" s="135" t="s">
        <v>248</v>
      </c>
      <c r="L231" s="100"/>
      <c r="M231" s="97"/>
      <c r="N231" s="135">
        <v>1</v>
      </c>
      <c r="O231" s="97" t="s">
        <v>924</v>
      </c>
      <c r="P231" s="97" t="s">
        <v>925</v>
      </c>
      <c r="Q231" s="97"/>
      <c r="R231" s="97"/>
      <c r="S231" s="97"/>
      <c r="T231" s="96" t="s">
        <v>364</v>
      </c>
      <c r="U231" s="101"/>
      <c r="V231" s="96"/>
      <c r="W231" s="111"/>
      <c r="X231" s="96"/>
      <c r="Y231" s="96" t="s">
        <v>12</v>
      </c>
      <c r="Z231" s="132" t="s">
        <v>1511</v>
      </c>
      <c r="AA231" s="134"/>
      <c r="AB231" s="132" t="s">
        <v>1512</v>
      </c>
      <c r="AC231" s="133">
        <v>13</v>
      </c>
      <c r="AD231" s="133">
        <v>0</v>
      </c>
      <c r="AE231" s="133">
        <v>0</v>
      </c>
      <c r="AF231" s="99"/>
      <c r="AG231" s="99"/>
      <c r="AH231" s="99"/>
      <c r="AI231" s="96"/>
      <c r="AJ231" s="96"/>
      <c r="AK231" s="107" t="s">
        <v>1232</v>
      </c>
      <c r="AL231" s="107" t="s">
        <v>1233</v>
      </c>
      <c r="AM231" s="119"/>
      <c r="AN231" s="119"/>
      <c r="AO231" s="98"/>
      <c r="AP231" s="109"/>
      <c r="AQ231" s="109"/>
      <c r="AR231" s="120"/>
    </row>
    <row r="232" spans="1:44" s="123" customFormat="1" ht="96">
      <c r="A232" s="142">
        <v>230</v>
      </c>
      <c r="B232" s="105"/>
      <c r="C232" s="106" t="s">
        <v>239</v>
      </c>
      <c r="D232" s="106" t="s">
        <v>1576</v>
      </c>
      <c r="E232" s="106" t="s">
        <v>455</v>
      </c>
      <c r="F232" s="106"/>
      <c r="G232" s="97"/>
      <c r="H232" s="97"/>
      <c r="I232" s="97"/>
      <c r="J232" s="97"/>
      <c r="K232" s="135" t="s">
        <v>248</v>
      </c>
      <c r="L232" s="100"/>
      <c r="M232" s="97"/>
      <c r="N232" s="135">
        <v>1</v>
      </c>
      <c r="O232" s="97" t="s">
        <v>926</v>
      </c>
      <c r="P232" s="97" t="s">
        <v>927</v>
      </c>
      <c r="Q232" s="97" t="s">
        <v>928</v>
      </c>
      <c r="R232" s="97"/>
      <c r="S232" s="97"/>
      <c r="T232" s="96" t="s">
        <v>364</v>
      </c>
      <c r="U232" s="101"/>
      <c r="V232" s="96"/>
      <c r="W232" s="111"/>
      <c r="X232" s="96"/>
      <c r="Y232" s="96" t="s">
        <v>12</v>
      </c>
      <c r="Z232" s="132" t="s">
        <v>1511</v>
      </c>
      <c r="AA232" s="134"/>
      <c r="AB232" s="132" t="s">
        <v>1512</v>
      </c>
      <c r="AC232" s="133">
        <v>13</v>
      </c>
      <c r="AD232" s="133">
        <v>0</v>
      </c>
      <c r="AE232" s="133">
        <v>0</v>
      </c>
      <c r="AF232" s="99"/>
      <c r="AG232" s="99"/>
      <c r="AH232" s="99"/>
      <c r="AI232" s="96"/>
      <c r="AJ232" s="96"/>
      <c r="AK232" s="107" t="s">
        <v>1232</v>
      </c>
      <c r="AL232" s="107" t="s">
        <v>1233</v>
      </c>
      <c r="AM232" s="119"/>
      <c r="AN232" s="119"/>
      <c r="AO232" s="98"/>
      <c r="AP232" s="109"/>
      <c r="AQ232" s="109"/>
      <c r="AR232" s="120"/>
    </row>
    <row r="233" spans="1:44" s="123" customFormat="1" ht="372">
      <c r="A233" s="142">
        <v>231</v>
      </c>
      <c r="B233" s="105"/>
      <c r="C233" s="106" t="s">
        <v>239</v>
      </c>
      <c r="D233" s="106" t="s">
        <v>1576</v>
      </c>
      <c r="E233" s="106" t="s">
        <v>455</v>
      </c>
      <c r="F233" s="106"/>
      <c r="G233" s="97"/>
      <c r="H233" s="97"/>
      <c r="I233" s="97"/>
      <c r="J233" s="97"/>
      <c r="K233" s="90" t="s">
        <v>339</v>
      </c>
      <c r="L233" s="100"/>
      <c r="M233" s="97"/>
      <c r="N233" s="90"/>
      <c r="O233" s="97" t="s">
        <v>929</v>
      </c>
      <c r="P233" s="97" t="s">
        <v>929</v>
      </c>
      <c r="Q233" s="97" t="s">
        <v>930</v>
      </c>
      <c r="R233" s="97"/>
      <c r="S233" s="97"/>
      <c r="T233" s="96" t="s">
        <v>364</v>
      </c>
      <c r="U233" s="101"/>
      <c r="V233" s="96"/>
      <c r="W233" s="111"/>
      <c r="X233" s="96"/>
      <c r="Y233" s="96"/>
      <c r="Z233" s="96"/>
      <c r="AA233" s="104"/>
      <c r="AB233" s="96"/>
      <c r="AC233" s="99"/>
      <c r="AD233" s="99"/>
      <c r="AE233" s="99"/>
      <c r="AF233" s="99"/>
      <c r="AG233" s="99"/>
      <c r="AH233" s="99"/>
      <c r="AI233" s="96"/>
      <c r="AJ233" s="96"/>
      <c r="AK233" s="107" t="s">
        <v>1232</v>
      </c>
      <c r="AL233" s="107" t="s">
        <v>1233</v>
      </c>
      <c r="AM233" s="119"/>
      <c r="AN233" s="119"/>
      <c r="AO233" s="98"/>
      <c r="AP233" s="109"/>
      <c r="AQ233" s="109"/>
      <c r="AR233" s="120"/>
    </row>
    <row r="234" spans="1:44" s="123" customFormat="1" ht="84">
      <c r="A234" s="142">
        <v>232</v>
      </c>
      <c r="B234" s="105"/>
      <c r="C234" s="106" t="s">
        <v>239</v>
      </c>
      <c r="D234" s="106" t="s">
        <v>1577</v>
      </c>
      <c r="E234" s="106" t="s">
        <v>455</v>
      </c>
      <c r="F234" s="106"/>
      <c r="G234" s="97"/>
      <c r="H234" s="97"/>
      <c r="I234" s="97"/>
      <c r="J234" s="97"/>
      <c r="K234" s="135" t="s">
        <v>248</v>
      </c>
      <c r="L234" s="100"/>
      <c r="M234" s="97"/>
      <c r="N234" s="135">
        <v>1</v>
      </c>
      <c r="O234" s="97" t="s">
        <v>931</v>
      </c>
      <c r="P234" s="97" t="s">
        <v>932</v>
      </c>
      <c r="Q234" s="97"/>
      <c r="R234" s="97"/>
      <c r="S234" s="97"/>
      <c r="T234" s="96" t="s">
        <v>364</v>
      </c>
      <c r="U234" s="101"/>
      <c r="V234" s="96"/>
      <c r="W234" s="111"/>
      <c r="X234" s="96"/>
      <c r="Y234" s="96" t="s">
        <v>12</v>
      </c>
      <c r="Z234" s="132" t="s">
        <v>1511</v>
      </c>
      <c r="AA234" s="134"/>
      <c r="AB234" s="132" t="s">
        <v>1512</v>
      </c>
      <c r="AC234" s="133">
        <v>13</v>
      </c>
      <c r="AD234" s="133">
        <v>0</v>
      </c>
      <c r="AE234" s="133">
        <v>0</v>
      </c>
      <c r="AF234" s="99"/>
      <c r="AG234" s="99"/>
      <c r="AH234" s="99"/>
      <c r="AI234" s="96"/>
      <c r="AJ234" s="96"/>
      <c r="AK234" s="107" t="s">
        <v>1232</v>
      </c>
      <c r="AL234" s="107" t="s">
        <v>1233</v>
      </c>
      <c r="AM234" s="119"/>
      <c r="AN234" s="119"/>
      <c r="AO234" s="98"/>
      <c r="AP234" s="109"/>
      <c r="AQ234" s="109"/>
      <c r="AR234" s="120"/>
    </row>
    <row r="235" spans="1:44" s="123" customFormat="1" ht="120">
      <c r="A235" s="142">
        <v>233</v>
      </c>
      <c r="B235" s="105"/>
      <c r="C235" s="106" t="s">
        <v>239</v>
      </c>
      <c r="D235" s="106" t="s">
        <v>1578</v>
      </c>
      <c r="E235" s="106" t="s">
        <v>933</v>
      </c>
      <c r="F235" s="106"/>
      <c r="G235" s="97"/>
      <c r="H235" s="97"/>
      <c r="I235" s="97"/>
      <c r="J235" s="97"/>
      <c r="K235" s="135" t="s">
        <v>248</v>
      </c>
      <c r="L235" s="100"/>
      <c r="M235" s="97"/>
      <c r="N235" s="135">
        <v>1</v>
      </c>
      <c r="O235" s="97" t="s">
        <v>934</v>
      </c>
      <c r="P235" s="97" t="s">
        <v>935</v>
      </c>
      <c r="Q235" s="97" t="s">
        <v>936</v>
      </c>
      <c r="R235" s="97"/>
      <c r="S235" s="97"/>
      <c r="T235" s="96" t="s">
        <v>364</v>
      </c>
      <c r="U235" s="101"/>
      <c r="V235" s="96"/>
      <c r="W235" s="111"/>
      <c r="X235" s="96"/>
      <c r="Y235" s="96" t="s">
        <v>12</v>
      </c>
      <c r="Z235" s="132" t="s">
        <v>1511</v>
      </c>
      <c r="AA235" s="134"/>
      <c r="AB235" s="132" t="s">
        <v>1512</v>
      </c>
      <c r="AC235" s="133">
        <v>13</v>
      </c>
      <c r="AD235" s="133">
        <v>0</v>
      </c>
      <c r="AE235" s="133">
        <v>0</v>
      </c>
      <c r="AF235" s="99"/>
      <c r="AG235" s="99"/>
      <c r="AH235" s="99"/>
      <c r="AI235" s="96"/>
      <c r="AJ235" s="96"/>
      <c r="AK235" s="107" t="s">
        <v>1232</v>
      </c>
      <c r="AL235" s="107" t="s">
        <v>1233</v>
      </c>
      <c r="AM235" s="119"/>
      <c r="AN235" s="119"/>
      <c r="AO235" s="98"/>
      <c r="AP235" s="109"/>
      <c r="AQ235" s="109"/>
      <c r="AR235" s="120"/>
    </row>
    <row r="236" spans="1:44" s="123" customFormat="1" ht="24">
      <c r="A236" s="142">
        <v>234</v>
      </c>
      <c r="B236" s="105"/>
      <c r="C236" s="106" t="s">
        <v>937</v>
      </c>
      <c r="D236" s="106" t="s">
        <v>937</v>
      </c>
      <c r="E236" s="106"/>
      <c r="F236" s="106"/>
      <c r="G236" s="97"/>
      <c r="H236" s="97"/>
      <c r="I236" s="97"/>
      <c r="J236" s="97"/>
      <c r="K236" s="90" t="s">
        <v>247</v>
      </c>
      <c r="L236" s="100"/>
      <c r="M236" s="97"/>
      <c r="N236" s="90"/>
      <c r="O236" s="97"/>
      <c r="P236" s="97"/>
      <c r="Q236" s="97" t="s">
        <v>938</v>
      </c>
      <c r="R236" s="97"/>
      <c r="S236" s="97"/>
      <c r="T236" s="96" t="s">
        <v>519</v>
      </c>
      <c r="U236" s="101"/>
      <c r="V236" s="96"/>
      <c r="W236" s="111"/>
      <c r="X236" s="96"/>
      <c r="Y236" s="96"/>
      <c r="Z236" s="96"/>
      <c r="AA236" s="104"/>
      <c r="AB236" s="96"/>
      <c r="AC236" s="99"/>
      <c r="AD236" s="99"/>
      <c r="AE236" s="99"/>
      <c r="AF236" s="99"/>
      <c r="AG236" s="99"/>
      <c r="AH236" s="99"/>
      <c r="AI236" s="96"/>
      <c r="AJ236" s="96"/>
      <c r="AK236" s="107" t="s">
        <v>1232</v>
      </c>
      <c r="AL236" s="107" t="s">
        <v>1233</v>
      </c>
      <c r="AM236" s="119"/>
      <c r="AN236" s="119"/>
      <c r="AO236" s="98"/>
      <c r="AP236" s="109"/>
      <c r="AQ236" s="109"/>
      <c r="AR236" s="120"/>
    </row>
    <row r="237" spans="1:44" s="123" customFormat="1" ht="84">
      <c r="A237" s="142">
        <v>235</v>
      </c>
      <c r="B237" s="105"/>
      <c r="C237" s="106" t="s">
        <v>239</v>
      </c>
      <c r="D237" s="106" t="s">
        <v>1579</v>
      </c>
      <c r="E237" s="106" t="s">
        <v>640</v>
      </c>
      <c r="F237" s="106"/>
      <c r="G237" s="97"/>
      <c r="H237" s="97"/>
      <c r="I237" s="97"/>
      <c r="J237" s="97"/>
      <c r="K237" s="135" t="s">
        <v>248</v>
      </c>
      <c r="L237" s="100"/>
      <c r="M237" s="97"/>
      <c r="N237" s="135">
        <v>1</v>
      </c>
      <c r="O237" s="97" t="s">
        <v>939</v>
      </c>
      <c r="P237" s="97" t="s">
        <v>940</v>
      </c>
      <c r="Q237" s="97" t="s">
        <v>941</v>
      </c>
      <c r="R237" s="97"/>
      <c r="S237" s="97"/>
      <c r="T237" s="96" t="s">
        <v>364</v>
      </c>
      <c r="U237" s="101"/>
      <c r="V237" s="96"/>
      <c r="W237" s="111"/>
      <c r="X237" s="96"/>
      <c r="Y237" s="96" t="s">
        <v>12</v>
      </c>
      <c r="Z237" s="132" t="s">
        <v>1511</v>
      </c>
      <c r="AA237" s="134"/>
      <c r="AB237" s="132" t="s">
        <v>1512</v>
      </c>
      <c r="AC237" s="133">
        <v>13</v>
      </c>
      <c r="AD237" s="133">
        <v>0</v>
      </c>
      <c r="AE237" s="133">
        <v>0</v>
      </c>
      <c r="AF237" s="99"/>
      <c r="AG237" s="99"/>
      <c r="AH237" s="99"/>
      <c r="AI237" s="96"/>
      <c r="AJ237" s="96"/>
      <c r="AK237" s="107" t="s">
        <v>1232</v>
      </c>
      <c r="AL237" s="107" t="s">
        <v>1233</v>
      </c>
      <c r="AM237" s="119"/>
      <c r="AN237" s="119"/>
      <c r="AO237" s="98"/>
      <c r="AP237" s="109"/>
      <c r="AQ237" s="109"/>
      <c r="AR237" s="120"/>
    </row>
    <row r="238" spans="1:44" s="123" customFormat="1" ht="84">
      <c r="A238" s="142">
        <v>236</v>
      </c>
      <c r="B238" s="105"/>
      <c r="C238" s="106" t="s">
        <v>239</v>
      </c>
      <c r="D238" s="106" t="s">
        <v>1579</v>
      </c>
      <c r="E238" s="106" t="s">
        <v>640</v>
      </c>
      <c r="F238" s="106"/>
      <c r="G238" s="97"/>
      <c r="H238" s="97"/>
      <c r="I238" s="97"/>
      <c r="J238" s="97"/>
      <c r="K238" s="90" t="s">
        <v>339</v>
      </c>
      <c r="L238" s="100"/>
      <c r="M238" s="97"/>
      <c r="N238" s="90"/>
      <c r="O238" s="97" t="s">
        <v>942</v>
      </c>
      <c r="P238" s="97" t="s">
        <v>943</v>
      </c>
      <c r="Q238" s="97" t="s">
        <v>944</v>
      </c>
      <c r="R238" s="97"/>
      <c r="S238" s="97"/>
      <c r="T238" s="96" t="s">
        <v>364</v>
      </c>
      <c r="U238" s="101"/>
      <c r="V238" s="96"/>
      <c r="W238" s="111"/>
      <c r="X238" s="96"/>
      <c r="Y238" s="96"/>
      <c r="Z238" s="96"/>
      <c r="AA238" s="104"/>
      <c r="AB238" s="96"/>
      <c r="AC238" s="99"/>
      <c r="AD238" s="99"/>
      <c r="AE238" s="99"/>
      <c r="AF238" s="99"/>
      <c r="AG238" s="99"/>
      <c r="AH238" s="99"/>
      <c r="AI238" s="96"/>
      <c r="AJ238" s="96"/>
      <c r="AK238" s="107" t="s">
        <v>1232</v>
      </c>
      <c r="AL238" s="107" t="s">
        <v>1233</v>
      </c>
      <c r="AM238" s="119"/>
      <c r="AN238" s="119"/>
      <c r="AO238" s="98"/>
      <c r="AP238" s="109"/>
      <c r="AQ238" s="109"/>
      <c r="AR238" s="120"/>
    </row>
    <row r="239" spans="1:44" s="123" customFormat="1" ht="24">
      <c r="A239" s="142">
        <v>237</v>
      </c>
      <c r="B239" s="105"/>
      <c r="C239" s="106" t="s">
        <v>239</v>
      </c>
      <c r="D239" s="106" t="s">
        <v>1556</v>
      </c>
      <c r="E239" s="106"/>
      <c r="F239" s="106"/>
      <c r="G239" s="97"/>
      <c r="H239" s="97"/>
      <c r="I239" s="97"/>
      <c r="J239" s="97"/>
      <c r="K239" s="90" t="s">
        <v>247</v>
      </c>
      <c r="L239" s="100"/>
      <c r="M239" s="97"/>
      <c r="N239" s="90"/>
      <c r="O239" s="97"/>
      <c r="P239" s="97"/>
      <c r="Q239" s="97" t="s">
        <v>945</v>
      </c>
      <c r="R239" s="97"/>
      <c r="S239" s="97"/>
      <c r="T239" s="96" t="s">
        <v>364</v>
      </c>
      <c r="U239" s="101"/>
      <c r="V239" s="96"/>
      <c r="W239" s="111"/>
      <c r="X239" s="96"/>
      <c r="Y239" s="96"/>
      <c r="Z239" s="96"/>
      <c r="AA239" s="104"/>
      <c r="AB239" s="96"/>
      <c r="AC239" s="99"/>
      <c r="AD239" s="99"/>
      <c r="AE239" s="99"/>
      <c r="AF239" s="99"/>
      <c r="AG239" s="99"/>
      <c r="AH239" s="99"/>
      <c r="AI239" s="96"/>
      <c r="AJ239" s="96"/>
      <c r="AK239" s="107" t="s">
        <v>1232</v>
      </c>
      <c r="AL239" s="107" t="s">
        <v>1233</v>
      </c>
      <c r="AM239" s="119"/>
      <c r="AN239" s="119"/>
      <c r="AO239" s="98"/>
      <c r="AP239" s="109"/>
      <c r="AQ239" s="109"/>
      <c r="AR239" s="120"/>
    </row>
    <row r="240" spans="1:44" s="123" customFormat="1" ht="84">
      <c r="A240" s="142">
        <v>238</v>
      </c>
      <c r="B240" s="105"/>
      <c r="C240" s="106" t="s">
        <v>239</v>
      </c>
      <c r="D240" s="106" t="s">
        <v>1556</v>
      </c>
      <c r="E240" s="106" t="s">
        <v>269</v>
      </c>
      <c r="F240" s="106"/>
      <c r="G240" s="97"/>
      <c r="H240" s="97"/>
      <c r="I240" s="97"/>
      <c r="J240" s="97"/>
      <c r="K240" s="90" t="s">
        <v>258</v>
      </c>
      <c r="L240" s="100"/>
      <c r="M240" s="97"/>
      <c r="N240" s="90"/>
      <c r="O240" s="97" t="s">
        <v>946</v>
      </c>
      <c r="P240" s="97"/>
      <c r="Q240" s="97" t="s">
        <v>947</v>
      </c>
      <c r="R240" s="97"/>
      <c r="S240" s="97"/>
      <c r="T240" s="96" t="s">
        <v>364</v>
      </c>
      <c r="U240" s="101"/>
      <c r="V240" s="96"/>
      <c r="W240" s="111"/>
      <c r="X240" s="96"/>
      <c r="Y240" s="96"/>
      <c r="Z240" s="96"/>
      <c r="AA240" s="104"/>
      <c r="AB240" s="96"/>
      <c r="AC240" s="99"/>
      <c r="AD240" s="99"/>
      <c r="AE240" s="99"/>
      <c r="AF240" s="99"/>
      <c r="AG240" s="99"/>
      <c r="AH240" s="99"/>
      <c r="AI240" s="96"/>
      <c r="AJ240" s="96"/>
      <c r="AK240" s="107" t="s">
        <v>1232</v>
      </c>
      <c r="AL240" s="107" t="s">
        <v>1233</v>
      </c>
      <c r="AM240" s="119"/>
      <c r="AN240" s="119"/>
      <c r="AO240" s="98"/>
      <c r="AP240" s="109"/>
      <c r="AQ240" s="109"/>
      <c r="AR240" s="120"/>
    </row>
    <row r="241" spans="1:44" s="123" customFormat="1" ht="60">
      <c r="A241" s="142">
        <v>239</v>
      </c>
      <c r="B241" s="105"/>
      <c r="C241" s="106" t="s">
        <v>239</v>
      </c>
      <c r="D241" s="106" t="s">
        <v>1557</v>
      </c>
      <c r="E241" s="106" t="s">
        <v>948</v>
      </c>
      <c r="F241" s="106"/>
      <c r="G241" s="97"/>
      <c r="H241" s="97"/>
      <c r="I241" s="97"/>
      <c r="J241" s="97"/>
      <c r="K241" s="90" t="s">
        <v>276</v>
      </c>
      <c r="L241" s="100"/>
      <c r="M241" s="97"/>
      <c r="N241" s="90"/>
      <c r="O241" s="97" t="s">
        <v>949</v>
      </c>
      <c r="P241" s="97" t="s">
        <v>950</v>
      </c>
      <c r="Q241" s="97" t="s">
        <v>951</v>
      </c>
      <c r="R241" s="97"/>
      <c r="S241" s="97"/>
      <c r="T241" s="96" t="s">
        <v>364</v>
      </c>
      <c r="U241" s="101"/>
      <c r="V241" s="96"/>
      <c r="W241" s="111"/>
      <c r="X241" s="96"/>
      <c r="Y241" s="96"/>
      <c r="Z241" s="96"/>
      <c r="AA241" s="104"/>
      <c r="AB241" s="96"/>
      <c r="AC241" s="99"/>
      <c r="AD241" s="99"/>
      <c r="AE241" s="99"/>
      <c r="AF241" s="99"/>
      <c r="AG241" s="99"/>
      <c r="AH241" s="99"/>
      <c r="AI241" s="96"/>
      <c r="AJ241" s="96"/>
      <c r="AK241" s="107" t="s">
        <v>1232</v>
      </c>
      <c r="AL241" s="107" t="s">
        <v>1233</v>
      </c>
      <c r="AM241" s="119"/>
      <c r="AN241" s="119"/>
      <c r="AO241" s="98"/>
      <c r="AP241" s="109"/>
      <c r="AQ241" s="109"/>
      <c r="AR241" s="120"/>
    </row>
    <row r="242" spans="1:44" s="123" customFormat="1" ht="360">
      <c r="A242" s="142">
        <v>240</v>
      </c>
      <c r="B242" s="105"/>
      <c r="C242" s="106" t="s">
        <v>239</v>
      </c>
      <c r="D242" s="106" t="s">
        <v>1557</v>
      </c>
      <c r="E242" s="106" t="s">
        <v>948</v>
      </c>
      <c r="F242" s="106"/>
      <c r="G242" s="97"/>
      <c r="H242" s="97"/>
      <c r="I242" s="97"/>
      <c r="J242" s="97"/>
      <c r="K242" s="90" t="s">
        <v>276</v>
      </c>
      <c r="L242" s="100"/>
      <c r="M242" s="97"/>
      <c r="N242" s="90"/>
      <c r="O242" s="97" t="s">
        <v>952</v>
      </c>
      <c r="P242" s="97" t="s">
        <v>953</v>
      </c>
      <c r="Q242" s="97" t="s">
        <v>954</v>
      </c>
      <c r="R242" s="97"/>
      <c r="S242" s="97"/>
      <c r="T242" s="96" t="s">
        <v>364</v>
      </c>
      <c r="U242" s="101"/>
      <c r="V242" s="96"/>
      <c r="W242" s="111"/>
      <c r="X242" s="96"/>
      <c r="Y242" s="96"/>
      <c r="Z242" s="96"/>
      <c r="AA242" s="104"/>
      <c r="AB242" s="96"/>
      <c r="AC242" s="99"/>
      <c r="AD242" s="99"/>
      <c r="AE242" s="99"/>
      <c r="AF242" s="99"/>
      <c r="AG242" s="99"/>
      <c r="AH242" s="99"/>
      <c r="AI242" s="96"/>
      <c r="AJ242" s="96"/>
      <c r="AK242" s="107" t="s">
        <v>1232</v>
      </c>
      <c r="AL242" s="107" t="s">
        <v>1233</v>
      </c>
      <c r="AM242" s="119"/>
      <c r="AN242" s="119"/>
      <c r="AO242" s="98"/>
      <c r="AP242" s="109"/>
      <c r="AQ242" s="109"/>
      <c r="AR242" s="120"/>
    </row>
    <row r="243" spans="1:44" s="123" customFormat="1" ht="204">
      <c r="A243" s="142">
        <v>241</v>
      </c>
      <c r="B243" s="105"/>
      <c r="C243" s="106" t="s">
        <v>239</v>
      </c>
      <c r="D243" s="106" t="s">
        <v>1557</v>
      </c>
      <c r="E243" s="106" t="s">
        <v>948</v>
      </c>
      <c r="F243" s="106"/>
      <c r="G243" s="97"/>
      <c r="H243" s="97"/>
      <c r="I243" s="97"/>
      <c r="J243" s="97"/>
      <c r="K243" s="90" t="s">
        <v>247</v>
      </c>
      <c r="L243" s="100"/>
      <c r="M243" s="97"/>
      <c r="N243" s="90"/>
      <c r="O243" s="97" t="s">
        <v>955</v>
      </c>
      <c r="P243" s="97" t="s">
        <v>956</v>
      </c>
      <c r="Q243" s="97" t="s">
        <v>957</v>
      </c>
      <c r="R243" s="97"/>
      <c r="S243" s="97"/>
      <c r="T243" s="96" t="s">
        <v>364</v>
      </c>
      <c r="U243" s="101"/>
      <c r="V243" s="96"/>
      <c r="W243" s="111"/>
      <c r="X243" s="96"/>
      <c r="Y243" s="96"/>
      <c r="Z243" s="96"/>
      <c r="AA243" s="104"/>
      <c r="AB243" s="96"/>
      <c r="AC243" s="99"/>
      <c r="AD243" s="99"/>
      <c r="AE243" s="99"/>
      <c r="AF243" s="99"/>
      <c r="AG243" s="99"/>
      <c r="AH243" s="99"/>
      <c r="AI243" s="96"/>
      <c r="AJ243" s="96"/>
      <c r="AK243" s="107" t="s">
        <v>1232</v>
      </c>
      <c r="AL243" s="107" t="s">
        <v>1233</v>
      </c>
      <c r="AM243" s="119"/>
      <c r="AN243" s="119"/>
      <c r="AO243" s="98"/>
      <c r="AP243" s="109"/>
      <c r="AQ243" s="109"/>
      <c r="AR243" s="120"/>
    </row>
    <row r="244" spans="1:44" s="123" customFormat="1" ht="60">
      <c r="A244" s="142">
        <v>242</v>
      </c>
      <c r="B244" s="105"/>
      <c r="C244" s="106" t="s">
        <v>239</v>
      </c>
      <c r="D244" s="106" t="s">
        <v>1558</v>
      </c>
      <c r="E244" s="106" t="s">
        <v>958</v>
      </c>
      <c r="F244" s="106"/>
      <c r="G244" s="97"/>
      <c r="H244" s="97"/>
      <c r="I244" s="97"/>
      <c r="J244" s="97"/>
      <c r="K244" s="90" t="s">
        <v>276</v>
      </c>
      <c r="L244" s="100"/>
      <c r="M244" s="97"/>
      <c r="N244" s="90"/>
      <c r="O244" s="97" t="s">
        <v>959</v>
      </c>
      <c r="P244" s="97" t="s">
        <v>960</v>
      </c>
      <c r="Q244" s="97" t="s">
        <v>961</v>
      </c>
      <c r="R244" s="97"/>
      <c r="S244" s="97"/>
      <c r="T244" s="96" t="s">
        <v>364</v>
      </c>
      <c r="U244" s="101"/>
      <c r="V244" s="96"/>
      <c r="W244" s="111"/>
      <c r="X244" s="96"/>
      <c r="Y244" s="96"/>
      <c r="Z244" s="96"/>
      <c r="AA244" s="104"/>
      <c r="AB244" s="96"/>
      <c r="AC244" s="99"/>
      <c r="AD244" s="99"/>
      <c r="AE244" s="99"/>
      <c r="AF244" s="99"/>
      <c r="AG244" s="99"/>
      <c r="AH244" s="99"/>
      <c r="AI244" s="96"/>
      <c r="AJ244" s="96"/>
      <c r="AK244" s="107" t="s">
        <v>1232</v>
      </c>
      <c r="AL244" s="107" t="s">
        <v>1233</v>
      </c>
      <c r="AM244" s="119"/>
      <c r="AN244" s="119"/>
      <c r="AO244" s="98"/>
      <c r="AP244" s="109"/>
      <c r="AQ244" s="109"/>
      <c r="AR244" s="120"/>
    </row>
    <row r="245" spans="1:44" s="123" customFormat="1" ht="84">
      <c r="A245" s="142">
        <v>243</v>
      </c>
      <c r="B245" s="105"/>
      <c r="C245" s="106" t="s">
        <v>239</v>
      </c>
      <c r="D245" s="106" t="s">
        <v>1558</v>
      </c>
      <c r="E245" s="106" t="s">
        <v>958</v>
      </c>
      <c r="F245" s="106"/>
      <c r="G245" s="97"/>
      <c r="H245" s="97"/>
      <c r="I245" s="97"/>
      <c r="J245" s="97"/>
      <c r="K245" s="135" t="s">
        <v>248</v>
      </c>
      <c r="L245" s="100"/>
      <c r="M245" s="97"/>
      <c r="N245" s="135">
        <v>1</v>
      </c>
      <c r="O245" s="97" t="s">
        <v>962</v>
      </c>
      <c r="P245" s="97" t="s">
        <v>963</v>
      </c>
      <c r="Q245" s="97" t="s">
        <v>964</v>
      </c>
      <c r="R245" s="97"/>
      <c r="S245" s="97"/>
      <c r="T245" s="96" t="s">
        <v>364</v>
      </c>
      <c r="U245" s="101"/>
      <c r="V245" s="96"/>
      <c r="W245" s="111"/>
      <c r="X245" s="96"/>
      <c r="Y245" s="96" t="s">
        <v>12</v>
      </c>
      <c r="Z245" s="132" t="s">
        <v>1511</v>
      </c>
      <c r="AA245" s="134"/>
      <c r="AB245" s="132" t="s">
        <v>1512</v>
      </c>
      <c r="AC245" s="133">
        <v>13</v>
      </c>
      <c r="AD245" s="133">
        <v>0</v>
      </c>
      <c r="AE245" s="133">
        <v>0</v>
      </c>
      <c r="AF245" s="99"/>
      <c r="AG245" s="99"/>
      <c r="AH245" s="99"/>
      <c r="AI245" s="96"/>
      <c r="AJ245" s="96"/>
      <c r="AK245" s="107" t="s">
        <v>1232</v>
      </c>
      <c r="AL245" s="107" t="s">
        <v>1233</v>
      </c>
      <c r="AM245" s="119"/>
      <c r="AN245" s="119"/>
      <c r="AO245" s="98"/>
      <c r="AP245" s="109"/>
      <c r="AQ245" s="109"/>
      <c r="AR245" s="120"/>
    </row>
    <row r="246" spans="1:44" s="123" customFormat="1" ht="36">
      <c r="A246" s="142">
        <v>244</v>
      </c>
      <c r="B246" s="105"/>
      <c r="C246" s="106" t="s">
        <v>239</v>
      </c>
      <c r="D246" s="106" t="s">
        <v>1561</v>
      </c>
      <c r="E246" s="106" t="s">
        <v>569</v>
      </c>
      <c r="F246" s="106"/>
      <c r="G246" s="97"/>
      <c r="H246" s="97"/>
      <c r="I246" s="97"/>
      <c r="J246" s="97"/>
      <c r="K246" s="90" t="s">
        <v>276</v>
      </c>
      <c r="L246" s="100"/>
      <c r="M246" s="97"/>
      <c r="N246" s="90"/>
      <c r="O246" s="97" t="s">
        <v>965</v>
      </c>
      <c r="P246" s="97"/>
      <c r="Q246" s="97" t="s">
        <v>966</v>
      </c>
      <c r="R246" s="97"/>
      <c r="S246" s="97"/>
      <c r="T246" s="96" t="s">
        <v>364</v>
      </c>
      <c r="U246" s="101"/>
      <c r="V246" s="96"/>
      <c r="W246" s="111"/>
      <c r="X246" s="96"/>
      <c r="Y246" s="96"/>
      <c r="Z246" s="96"/>
      <c r="AA246" s="104"/>
      <c r="AB246" s="96"/>
      <c r="AC246" s="99"/>
      <c r="AD246" s="99"/>
      <c r="AE246" s="99"/>
      <c r="AF246" s="99"/>
      <c r="AG246" s="99"/>
      <c r="AH246" s="99"/>
      <c r="AI246" s="96"/>
      <c r="AJ246" s="96"/>
      <c r="AK246" s="107" t="s">
        <v>1232</v>
      </c>
      <c r="AL246" s="107" t="s">
        <v>1233</v>
      </c>
      <c r="AM246" s="119"/>
      <c r="AN246" s="119"/>
      <c r="AO246" s="98"/>
      <c r="AP246" s="109"/>
      <c r="AQ246" s="109"/>
      <c r="AR246" s="120"/>
    </row>
    <row r="247" spans="1:44" s="123" customFormat="1" ht="108">
      <c r="A247" s="142">
        <v>245</v>
      </c>
      <c r="B247" s="105"/>
      <c r="C247" s="106" t="s">
        <v>239</v>
      </c>
      <c r="D247" s="106" t="s">
        <v>1561</v>
      </c>
      <c r="E247" s="106" t="s">
        <v>569</v>
      </c>
      <c r="F247" s="106"/>
      <c r="G247" s="97"/>
      <c r="H247" s="97"/>
      <c r="I247" s="97"/>
      <c r="J247" s="97"/>
      <c r="K247" s="90" t="s">
        <v>276</v>
      </c>
      <c r="L247" s="100"/>
      <c r="M247" s="97"/>
      <c r="N247" s="90"/>
      <c r="O247" s="97" t="s">
        <v>967</v>
      </c>
      <c r="P247" s="97"/>
      <c r="Q247" s="97" t="s">
        <v>968</v>
      </c>
      <c r="R247" s="97"/>
      <c r="S247" s="97"/>
      <c r="T247" s="96" t="s">
        <v>364</v>
      </c>
      <c r="U247" s="101"/>
      <c r="V247" s="96"/>
      <c r="W247" s="111"/>
      <c r="X247" s="96"/>
      <c r="Y247" s="96"/>
      <c r="Z247" s="96"/>
      <c r="AA247" s="104"/>
      <c r="AB247" s="96"/>
      <c r="AC247" s="99"/>
      <c r="AD247" s="99"/>
      <c r="AE247" s="99"/>
      <c r="AF247" s="99"/>
      <c r="AG247" s="99"/>
      <c r="AH247" s="99"/>
      <c r="AI247" s="96"/>
      <c r="AJ247" s="96"/>
      <c r="AK247" s="107" t="s">
        <v>1232</v>
      </c>
      <c r="AL247" s="107" t="s">
        <v>1233</v>
      </c>
      <c r="AM247" s="119"/>
      <c r="AN247" s="119"/>
      <c r="AO247" s="98"/>
      <c r="AP247" s="109"/>
      <c r="AQ247" s="109"/>
      <c r="AR247" s="120"/>
    </row>
    <row r="248" spans="1:44" s="123" customFormat="1" ht="72">
      <c r="A248" s="142">
        <v>246</v>
      </c>
      <c r="B248" s="105"/>
      <c r="C248" s="106" t="s">
        <v>239</v>
      </c>
      <c r="D248" s="106" t="s">
        <v>1561</v>
      </c>
      <c r="E248" s="106" t="s">
        <v>969</v>
      </c>
      <c r="F248" s="106"/>
      <c r="G248" s="97"/>
      <c r="H248" s="97"/>
      <c r="I248" s="97"/>
      <c r="J248" s="97"/>
      <c r="K248" s="90" t="s">
        <v>247</v>
      </c>
      <c r="L248" s="100"/>
      <c r="M248" s="97"/>
      <c r="N248" s="90"/>
      <c r="O248" s="97" t="s">
        <v>970</v>
      </c>
      <c r="P248" s="97"/>
      <c r="Q248" s="97" t="s">
        <v>971</v>
      </c>
      <c r="R248" s="97"/>
      <c r="S248" s="97"/>
      <c r="T248" s="96" t="s">
        <v>364</v>
      </c>
      <c r="U248" s="101"/>
      <c r="V248" s="96"/>
      <c r="W248" s="111"/>
      <c r="X248" s="96"/>
      <c r="Y248" s="96"/>
      <c r="Z248" s="96"/>
      <c r="AA248" s="104"/>
      <c r="AB248" s="96"/>
      <c r="AC248" s="99"/>
      <c r="AD248" s="99"/>
      <c r="AE248" s="99"/>
      <c r="AF248" s="99"/>
      <c r="AG248" s="99"/>
      <c r="AH248" s="99"/>
      <c r="AI248" s="96"/>
      <c r="AJ248" s="96"/>
      <c r="AK248" s="107" t="s">
        <v>1232</v>
      </c>
      <c r="AL248" s="107" t="s">
        <v>1233</v>
      </c>
      <c r="AM248" s="119"/>
      <c r="AN248" s="119"/>
      <c r="AO248" s="98"/>
      <c r="AP248" s="109"/>
      <c r="AQ248" s="109"/>
      <c r="AR248" s="120"/>
    </row>
    <row r="249" spans="1:44" s="123" customFormat="1" ht="84">
      <c r="A249" s="142">
        <v>247</v>
      </c>
      <c r="B249" s="105"/>
      <c r="C249" s="106" t="s">
        <v>239</v>
      </c>
      <c r="D249" s="106" t="s">
        <v>1562</v>
      </c>
      <c r="E249" s="106" t="s">
        <v>972</v>
      </c>
      <c r="F249" s="106"/>
      <c r="G249" s="97"/>
      <c r="H249" s="97"/>
      <c r="I249" s="97"/>
      <c r="J249" s="122"/>
      <c r="K249" s="90" t="s">
        <v>276</v>
      </c>
      <c r="L249" s="100"/>
      <c r="M249" s="97"/>
      <c r="N249" s="90"/>
      <c r="O249" s="97" t="s">
        <v>973</v>
      </c>
      <c r="P249" s="97"/>
      <c r="Q249" s="97" t="s">
        <v>968</v>
      </c>
      <c r="R249" s="97"/>
      <c r="S249" s="97"/>
      <c r="T249" s="96" t="s">
        <v>364</v>
      </c>
      <c r="U249" s="101"/>
      <c r="V249" s="96"/>
      <c r="W249" s="111"/>
      <c r="X249" s="96"/>
      <c r="Y249" s="96"/>
      <c r="Z249" s="96"/>
      <c r="AA249" s="104"/>
      <c r="AB249" s="96"/>
      <c r="AC249" s="99"/>
      <c r="AD249" s="99"/>
      <c r="AE249" s="99"/>
      <c r="AF249" s="99"/>
      <c r="AG249" s="99"/>
      <c r="AH249" s="99"/>
      <c r="AI249" s="96"/>
      <c r="AJ249" s="96"/>
      <c r="AK249" s="107" t="s">
        <v>1232</v>
      </c>
      <c r="AL249" s="107" t="s">
        <v>1233</v>
      </c>
      <c r="AM249" s="119"/>
      <c r="AN249" s="119"/>
      <c r="AO249" s="98"/>
      <c r="AP249" s="109"/>
      <c r="AQ249" s="109"/>
      <c r="AR249" s="120"/>
    </row>
    <row r="250" spans="1:44" s="123" customFormat="1" ht="180">
      <c r="A250" s="142">
        <v>248</v>
      </c>
      <c r="B250" s="105"/>
      <c r="C250" s="106" t="s">
        <v>239</v>
      </c>
      <c r="D250" s="106" t="s">
        <v>1562</v>
      </c>
      <c r="E250" s="106" t="s">
        <v>852</v>
      </c>
      <c r="F250" s="106"/>
      <c r="G250" s="97"/>
      <c r="H250" s="97"/>
      <c r="I250" s="97"/>
      <c r="J250" s="122"/>
      <c r="K250" s="90" t="s">
        <v>276</v>
      </c>
      <c r="L250" s="100"/>
      <c r="M250" s="97"/>
      <c r="N250" s="90"/>
      <c r="O250" s="97" t="s">
        <v>974</v>
      </c>
      <c r="P250" s="97"/>
      <c r="Q250" s="97" t="s">
        <v>975</v>
      </c>
      <c r="R250" s="97"/>
      <c r="S250" s="97"/>
      <c r="T250" s="96" t="s">
        <v>364</v>
      </c>
      <c r="U250" s="101"/>
      <c r="V250" s="96"/>
      <c r="W250" s="111"/>
      <c r="X250" s="96"/>
      <c r="Y250" s="96"/>
      <c r="Z250" s="96"/>
      <c r="AA250" s="104"/>
      <c r="AB250" s="96"/>
      <c r="AC250" s="99"/>
      <c r="AD250" s="99"/>
      <c r="AE250" s="99"/>
      <c r="AF250" s="99"/>
      <c r="AG250" s="99"/>
      <c r="AH250" s="99"/>
      <c r="AI250" s="96"/>
      <c r="AJ250" s="96"/>
      <c r="AK250" s="107" t="s">
        <v>1232</v>
      </c>
      <c r="AL250" s="107" t="s">
        <v>1233</v>
      </c>
      <c r="AM250" s="119"/>
      <c r="AN250" s="119"/>
      <c r="AO250" s="98"/>
      <c r="AP250" s="109"/>
      <c r="AQ250" s="109"/>
      <c r="AR250" s="120"/>
    </row>
    <row r="251" spans="1:44" s="123" customFormat="1" ht="24">
      <c r="A251" s="142">
        <v>249</v>
      </c>
      <c r="B251" s="105"/>
      <c r="C251" s="106" t="s">
        <v>239</v>
      </c>
      <c r="D251" s="106" t="s">
        <v>1564</v>
      </c>
      <c r="E251" s="106" t="s">
        <v>976</v>
      </c>
      <c r="F251" s="106"/>
      <c r="G251" s="97"/>
      <c r="H251" s="97"/>
      <c r="I251" s="97"/>
      <c r="J251" s="122"/>
      <c r="K251" s="90" t="s">
        <v>276</v>
      </c>
      <c r="L251" s="100"/>
      <c r="M251" s="97"/>
      <c r="N251" s="90"/>
      <c r="O251" s="97" t="s">
        <v>977</v>
      </c>
      <c r="P251" s="97"/>
      <c r="Q251" s="97" t="s">
        <v>968</v>
      </c>
      <c r="R251" s="97"/>
      <c r="S251" s="97"/>
      <c r="T251" s="96" t="s">
        <v>364</v>
      </c>
      <c r="U251" s="101"/>
      <c r="V251" s="96"/>
      <c r="W251" s="111"/>
      <c r="X251" s="96"/>
      <c r="Y251" s="96"/>
      <c r="Z251" s="96"/>
      <c r="AA251" s="104"/>
      <c r="AB251" s="96"/>
      <c r="AC251" s="99"/>
      <c r="AD251" s="99"/>
      <c r="AE251" s="99"/>
      <c r="AF251" s="99"/>
      <c r="AG251" s="99"/>
      <c r="AH251" s="99"/>
      <c r="AI251" s="96"/>
      <c r="AJ251" s="96"/>
      <c r="AK251" s="107" t="s">
        <v>1232</v>
      </c>
      <c r="AL251" s="107" t="s">
        <v>1233</v>
      </c>
      <c r="AM251" s="119"/>
      <c r="AN251" s="119"/>
      <c r="AO251" s="98"/>
      <c r="AP251" s="109"/>
      <c r="AQ251" s="109"/>
      <c r="AR251" s="120"/>
    </row>
    <row r="252" spans="1:44" s="123" customFormat="1" ht="72">
      <c r="A252" s="142">
        <v>250</v>
      </c>
      <c r="B252" s="105"/>
      <c r="C252" s="106" t="s">
        <v>239</v>
      </c>
      <c r="D252" s="106" t="s">
        <v>1564</v>
      </c>
      <c r="E252" s="106" t="s">
        <v>978</v>
      </c>
      <c r="F252" s="106"/>
      <c r="G252" s="97"/>
      <c r="H252" s="97"/>
      <c r="I252" s="97"/>
      <c r="J252" s="122"/>
      <c r="K252" s="90" t="s">
        <v>276</v>
      </c>
      <c r="L252" s="100"/>
      <c r="M252" s="97"/>
      <c r="N252" s="90"/>
      <c r="O252" s="97" t="s">
        <v>979</v>
      </c>
      <c r="P252" s="97"/>
      <c r="Q252" s="97" t="s">
        <v>968</v>
      </c>
      <c r="R252" s="97"/>
      <c r="S252" s="97"/>
      <c r="T252" s="96" t="s">
        <v>364</v>
      </c>
      <c r="U252" s="101"/>
      <c r="V252" s="96"/>
      <c r="W252" s="111"/>
      <c r="X252" s="96"/>
      <c r="Y252" s="96"/>
      <c r="Z252" s="96"/>
      <c r="AA252" s="104"/>
      <c r="AB252" s="96"/>
      <c r="AC252" s="99"/>
      <c r="AD252" s="99"/>
      <c r="AE252" s="99"/>
      <c r="AF252" s="99"/>
      <c r="AG252" s="99"/>
      <c r="AH252" s="99"/>
      <c r="AI252" s="96"/>
      <c r="AJ252" s="96"/>
      <c r="AK252" s="107" t="s">
        <v>1232</v>
      </c>
      <c r="AL252" s="107" t="s">
        <v>1233</v>
      </c>
      <c r="AM252" s="119"/>
      <c r="AN252" s="119"/>
      <c r="AO252" s="98"/>
      <c r="AP252" s="109"/>
      <c r="AQ252" s="109"/>
      <c r="AR252" s="120"/>
    </row>
    <row r="253" spans="1:44" s="123" customFormat="1" ht="48">
      <c r="A253" s="142">
        <v>251</v>
      </c>
      <c r="B253" s="105"/>
      <c r="C253" s="106" t="s">
        <v>239</v>
      </c>
      <c r="D253" s="106" t="s">
        <v>1564</v>
      </c>
      <c r="E253" s="106" t="s">
        <v>978</v>
      </c>
      <c r="F253" s="106"/>
      <c r="G253" s="97"/>
      <c r="H253" s="97"/>
      <c r="I253" s="97"/>
      <c r="J253" s="122"/>
      <c r="K253" s="90" t="s">
        <v>276</v>
      </c>
      <c r="L253" s="100"/>
      <c r="M253" s="97"/>
      <c r="N253" s="90"/>
      <c r="O253" s="97" t="s">
        <v>980</v>
      </c>
      <c r="P253" s="97"/>
      <c r="Q253" s="97" t="s">
        <v>968</v>
      </c>
      <c r="R253" s="97"/>
      <c r="S253" s="97"/>
      <c r="T253" s="96" t="s">
        <v>364</v>
      </c>
      <c r="U253" s="101"/>
      <c r="V253" s="96"/>
      <c r="W253" s="111"/>
      <c r="X253" s="96"/>
      <c r="Y253" s="96"/>
      <c r="Z253" s="96"/>
      <c r="AA253" s="104"/>
      <c r="AB253" s="96"/>
      <c r="AC253" s="99"/>
      <c r="AD253" s="99"/>
      <c r="AE253" s="99"/>
      <c r="AF253" s="99"/>
      <c r="AG253" s="99"/>
      <c r="AH253" s="99"/>
      <c r="AI253" s="96"/>
      <c r="AJ253" s="96"/>
      <c r="AK253" s="107" t="s">
        <v>1232</v>
      </c>
      <c r="AL253" s="107" t="s">
        <v>1233</v>
      </c>
      <c r="AM253" s="119"/>
      <c r="AN253" s="119"/>
      <c r="AO253" s="98"/>
      <c r="AP253" s="109"/>
      <c r="AQ253" s="109"/>
      <c r="AR253" s="120"/>
    </row>
    <row r="254" spans="1:44" s="123" customFormat="1" ht="72">
      <c r="A254" s="142">
        <v>252</v>
      </c>
      <c r="B254" s="105"/>
      <c r="C254" s="106" t="s">
        <v>239</v>
      </c>
      <c r="D254" s="106" t="s">
        <v>1565</v>
      </c>
      <c r="E254" s="106" t="s">
        <v>981</v>
      </c>
      <c r="F254" s="106"/>
      <c r="G254" s="97"/>
      <c r="H254" s="97"/>
      <c r="I254" s="97"/>
      <c r="J254" s="122"/>
      <c r="K254" s="90" t="s">
        <v>276</v>
      </c>
      <c r="L254" s="100"/>
      <c r="M254" s="97"/>
      <c r="N254" s="90"/>
      <c r="O254" s="97" t="s">
        <v>982</v>
      </c>
      <c r="P254" s="97"/>
      <c r="Q254" s="97" t="s">
        <v>968</v>
      </c>
      <c r="R254" s="97"/>
      <c r="S254" s="97"/>
      <c r="T254" s="96" t="s">
        <v>364</v>
      </c>
      <c r="U254" s="101"/>
      <c r="V254" s="96"/>
      <c r="W254" s="111"/>
      <c r="X254" s="96"/>
      <c r="Y254" s="96"/>
      <c r="Z254" s="96"/>
      <c r="AA254" s="104"/>
      <c r="AB254" s="96"/>
      <c r="AC254" s="99"/>
      <c r="AD254" s="99"/>
      <c r="AE254" s="99"/>
      <c r="AF254" s="99"/>
      <c r="AG254" s="99"/>
      <c r="AH254" s="99"/>
      <c r="AI254" s="96"/>
      <c r="AJ254" s="96"/>
      <c r="AK254" s="107" t="s">
        <v>1232</v>
      </c>
      <c r="AL254" s="107" t="s">
        <v>1233</v>
      </c>
      <c r="AM254" s="119"/>
      <c r="AN254" s="119"/>
      <c r="AO254" s="98"/>
      <c r="AP254" s="109"/>
      <c r="AQ254" s="109"/>
      <c r="AR254" s="120"/>
    </row>
    <row r="255" spans="1:44" s="123" customFormat="1" ht="84">
      <c r="A255" s="142">
        <v>253</v>
      </c>
      <c r="B255" s="105"/>
      <c r="C255" s="106" t="s">
        <v>239</v>
      </c>
      <c r="D255" s="106" t="s">
        <v>1566</v>
      </c>
      <c r="E255" s="106" t="s">
        <v>983</v>
      </c>
      <c r="F255" s="106"/>
      <c r="G255" s="97"/>
      <c r="H255" s="97"/>
      <c r="I255" s="97"/>
      <c r="J255" s="122"/>
      <c r="K255" s="90" t="s">
        <v>276</v>
      </c>
      <c r="L255" s="100"/>
      <c r="M255" s="97"/>
      <c r="N255" s="90"/>
      <c r="O255" s="97" t="s">
        <v>984</v>
      </c>
      <c r="P255" s="97"/>
      <c r="Q255" s="97" t="s">
        <v>968</v>
      </c>
      <c r="R255" s="97"/>
      <c r="S255" s="97"/>
      <c r="T255" s="96" t="s">
        <v>364</v>
      </c>
      <c r="U255" s="101"/>
      <c r="V255" s="96"/>
      <c r="W255" s="111"/>
      <c r="X255" s="96"/>
      <c r="Y255" s="96"/>
      <c r="Z255" s="96"/>
      <c r="AA255" s="104"/>
      <c r="AB255" s="96"/>
      <c r="AC255" s="99"/>
      <c r="AD255" s="99"/>
      <c r="AE255" s="99"/>
      <c r="AF255" s="99"/>
      <c r="AG255" s="99"/>
      <c r="AH255" s="99"/>
      <c r="AI255" s="96"/>
      <c r="AJ255" s="96"/>
      <c r="AK255" s="107" t="s">
        <v>1232</v>
      </c>
      <c r="AL255" s="107" t="s">
        <v>1233</v>
      </c>
      <c r="AM255" s="119"/>
      <c r="AN255" s="119"/>
      <c r="AO255" s="98"/>
      <c r="AP255" s="109"/>
      <c r="AQ255" s="109"/>
      <c r="AR255" s="120"/>
    </row>
    <row r="256" spans="1:44" s="114" customFormat="1" ht="96">
      <c r="A256" s="142">
        <v>254</v>
      </c>
      <c r="B256" s="105"/>
      <c r="C256" s="106" t="s">
        <v>239</v>
      </c>
      <c r="D256" s="106" t="s">
        <v>1566</v>
      </c>
      <c r="E256" s="106" t="s">
        <v>985</v>
      </c>
      <c r="F256" s="106"/>
      <c r="G256" s="97"/>
      <c r="H256" s="97"/>
      <c r="I256" s="97"/>
      <c r="J256" s="122"/>
      <c r="K256" s="90" t="s">
        <v>276</v>
      </c>
      <c r="L256" s="100"/>
      <c r="M256" s="97"/>
      <c r="N256" s="90"/>
      <c r="O256" s="97" t="s">
        <v>986</v>
      </c>
      <c r="P256" s="97"/>
      <c r="Q256" s="97" t="s">
        <v>968</v>
      </c>
      <c r="R256" s="97"/>
      <c r="S256" s="97"/>
      <c r="T256" s="96" t="s">
        <v>364</v>
      </c>
      <c r="U256" s="101"/>
      <c r="V256" s="96"/>
      <c r="W256" s="111"/>
      <c r="X256" s="96"/>
      <c r="Y256" s="96"/>
      <c r="Z256" s="96"/>
      <c r="AA256" s="104"/>
      <c r="AB256" s="96"/>
      <c r="AC256" s="99"/>
      <c r="AD256" s="99"/>
      <c r="AE256" s="99"/>
      <c r="AF256" s="99"/>
      <c r="AG256" s="99"/>
      <c r="AH256" s="99"/>
      <c r="AI256" s="96"/>
      <c r="AJ256" s="96"/>
      <c r="AK256" s="107" t="s">
        <v>1232</v>
      </c>
      <c r="AL256" s="107" t="s">
        <v>1233</v>
      </c>
      <c r="AM256" s="119"/>
      <c r="AN256" s="119"/>
      <c r="AO256" s="98"/>
      <c r="AP256" s="109"/>
      <c r="AQ256" s="109"/>
      <c r="AR256" s="120"/>
    </row>
    <row r="257" spans="1:46" s="114" customFormat="1" ht="72">
      <c r="A257" s="142">
        <v>255</v>
      </c>
      <c r="B257" s="105"/>
      <c r="C257" s="106" t="s">
        <v>239</v>
      </c>
      <c r="D257" s="106" t="s">
        <v>1566</v>
      </c>
      <c r="E257" s="106" t="s">
        <v>985</v>
      </c>
      <c r="F257" s="106"/>
      <c r="G257" s="97"/>
      <c r="H257" s="97"/>
      <c r="I257" s="97"/>
      <c r="J257" s="122"/>
      <c r="K257" s="237" t="s">
        <v>276</v>
      </c>
      <c r="L257" s="100"/>
      <c r="M257" s="97"/>
      <c r="N257" s="90"/>
      <c r="O257" s="97" t="s">
        <v>987</v>
      </c>
      <c r="P257" s="97"/>
      <c r="Q257" s="97" t="s">
        <v>968</v>
      </c>
      <c r="R257" s="97"/>
      <c r="S257" s="97"/>
      <c r="T257" s="96" t="s">
        <v>364</v>
      </c>
      <c r="U257" s="101"/>
      <c r="V257" s="96"/>
      <c r="W257" s="111"/>
      <c r="X257" s="96"/>
      <c r="Y257" s="96"/>
      <c r="Z257" s="96"/>
      <c r="AA257" s="104"/>
      <c r="AB257" s="96"/>
      <c r="AC257" s="99"/>
      <c r="AD257" s="99"/>
      <c r="AE257" s="99"/>
      <c r="AF257" s="99"/>
      <c r="AG257" s="99"/>
      <c r="AH257" s="99"/>
      <c r="AI257" s="96"/>
      <c r="AJ257" s="96"/>
      <c r="AK257" s="107" t="s">
        <v>1232</v>
      </c>
      <c r="AL257" s="107" t="s">
        <v>1233</v>
      </c>
      <c r="AM257" s="119"/>
      <c r="AN257" s="119"/>
      <c r="AO257" s="98"/>
      <c r="AP257" s="109"/>
      <c r="AQ257" s="109"/>
      <c r="AR257" s="120"/>
    </row>
    <row r="258" spans="1:46" s="114" customFormat="1" ht="48">
      <c r="A258" s="142">
        <v>256</v>
      </c>
      <c r="B258" s="105"/>
      <c r="C258" s="106" t="s">
        <v>239</v>
      </c>
      <c r="D258" s="106" t="s">
        <v>1566</v>
      </c>
      <c r="E258" s="106" t="s">
        <v>985</v>
      </c>
      <c r="F258" s="106"/>
      <c r="G258" s="97"/>
      <c r="H258" s="97"/>
      <c r="I258" s="97"/>
      <c r="J258" s="122"/>
      <c r="K258" s="90" t="s">
        <v>276</v>
      </c>
      <c r="L258" s="100"/>
      <c r="M258" s="97"/>
      <c r="N258" s="90"/>
      <c r="O258" s="97" t="s">
        <v>988</v>
      </c>
      <c r="P258" s="97"/>
      <c r="Q258" s="97" t="s">
        <v>968</v>
      </c>
      <c r="R258" s="97"/>
      <c r="S258" s="97"/>
      <c r="T258" s="96" t="s">
        <v>364</v>
      </c>
      <c r="U258" s="101"/>
      <c r="V258" s="96"/>
      <c r="W258" s="111"/>
      <c r="X258" s="96"/>
      <c r="Y258" s="96"/>
      <c r="Z258" s="96"/>
      <c r="AA258" s="104"/>
      <c r="AB258" s="96"/>
      <c r="AC258" s="99"/>
      <c r="AD258" s="99"/>
      <c r="AE258" s="99"/>
      <c r="AF258" s="99"/>
      <c r="AG258" s="99"/>
      <c r="AH258" s="99"/>
      <c r="AI258" s="96"/>
      <c r="AJ258" s="96"/>
      <c r="AK258" s="107" t="s">
        <v>1232</v>
      </c>
      <c r="AL258" s="107" t="s">
        <v>1233</v>
      </c>
      <c r="AM258" s="119"/>
      <c r="AN258" s="119"/>
      <c r="AO258" s="98"/>
      <c r="AP258" s="109"/>
      <c r="AQ258" s="109"/>
      <c r="AR258" s="120"/>
    </row>
    <row r="259" spans="1:46" s="114" customFormat="1" ht="72">
      <c r="A259" s="142">
        <v>257</v>
      </c>
      <c r="B259" s="105"/>
      <c r="C259" s="106" t="s">
        <v>460</v>
      </c>
      <c r="D259" s="106" t="s">
        <v>1582</v>
      </c>
      <c r="E259" s="106" t="s">
        <v>461</v>
      </c>
      <c r="F259" s="106"/>
      <c r="G259" s="97"/>
      <c r="H259" s="97"/>
      <c r="I259" s="97"/>
      <c r="J259" s="97"/>
      <c r="K259" s="90" t="s">
        <v>258</v>
      </c>
      <c r="L259" s="100"/>
      <c r="M259" s="97"/>
      <c r="N259" s="90"/>
      <c r="O259" s="97"/>
      <c r="P259" s="97"/>
      <c r="Q259" s="97" t="s">
        <v>989</v>
      </c>
      <c r="R259" s="97"/>
      <c r="S259" s="97"/>
      <c r="T259" s="96" t="s">
        <v>364</v>
      </c>
      <c r="U259" s="101"/>
      <c r="V259" s="96"/>
      <c r="W259" s="111"/>
      <c r="X259" s="96"/>
      <c r="Y259" s="96"/>
      <c r="Z259" s="96"/>
      <c r="AA259" s="104"/>
      <c r="AB259" s="96"/>
      <c r="AC259" s="99"/>
      <c r="AD259" s="99"/>
      <c r="AE259" s="99"/>
      <c r="AF259" s="99"/>
      <c r="AG259" s="99"/>
      <c r="AH259" s="99"/>
      <c r="AI259" s="96"/>
      <c r="AJ259" s="96"/>
      <c r="AK259" s="107" t="s">
        <v>1232</v>
      </c>
      <c r="AL259" s="107" t="s">
        <v>1233</v>
      </c>
      <c r="AM259" s="119"/>
      <c r="AN259" s="119"/>
      <c r="AO259" s="98"/>
      <c r="AP259" s="109"/>
      <c r="AQ259" s="109"/>
      <c r="AR259" s="120"/>
    </row>
    <row r="260" spans="1:46" s="114" customFormat="1" ht="48">
      <c r="A260" s="142">
        <v>258</v>
      </c>
      <c r="B260" s="105"/>
      <c r="C260" s="106" t="s">
        <v>460</v>
      </c>
      <c r="D260" s="106" t="s">
        <v>1582</v>
      </c>
      <c r="E260" s="106" t="s">
        <v>755</v>
      </c>
      <c r="F260" s="106"/>
      <c r="G260" s="97"/>
      <c r="H260" s="97"/>
      <c r="I260" s="97"/>
      <c r="J260" s="97"/>
      <c r="K260" s="90" t="s">
        <v>247</v>
      </c>
      <c r="L260" s="100"/>
      <c r="M260" s="97"/>
      <c r="N260" s="90"/>
      <c r="O260" s="97" t="s">
        <v>990</v>
      </c>
      <c r="P260" s="97" t="s">
        <v>991</v>
      </c>
      <c r="Q260" s="97"/>
      <c r="R260" s="97"/>
      <c r="S260" s="97"/>
      <c r="T260" s="96" t="s">
        <v>519</v>
      </c>
      <c r="U260" s="101"/>
      <c r="V260" s="96"/>
      <c r="W260" s="111"/>
      <c r="X260" s="96"/>
      <c r="Y260" s="96"/>
      <c r="Z260" s="96"/>
      <c r="AA260" s="104"/>
      <c r="AB260" s="96"/>
      <c r="AC260" s="99"/>
      <c r="AD260" s="99"/>
      <c r="AE260" s="99"/>
      <c r="AF260" s="99"/>
      <c r="AG260" s="99"/>
      <c r="AH260" s="99"/>
      <c r="AI260" s="96"/>
      <c r="AJ260" s="96"/>
      <c r="AK260" s="107" t="s">
        <v>1232</v>
      </c>
      <c r="AL260" s="107" t="s">
        <v>1233</v>
      </c>
      <c r="AM260" s="119"/>
      <c r="AN260" s="119"/>
      <c r="AO260" s="98"/>
      <c r="AP260" s="109"/>
      <c r="AQ260" s="109"/>
      <c r="AR260" s="120"/>
    </row>
    <row r="261" spans="1:46" s="114" customFormat="1" ht="409">
      <c r="A261" s="142">
        <v>259</v>
      </c>
      <c r="B261" s="105"/>
      <c r="C261" s="106" t="s">
        <v>460</v>
      </c>
      <c r="D261" s="106" t="s">
        <v>1584</v>
      </c>
      <c r="E261" s="106" t="s">
        <v>992</v>
      </c>
      <c r="F261" s="106"/>
      <c r="G261" s="97"/>
      <c r="H261" s="97"/>
      <c r="I261" s="97"/>
      <c r="J261" s="97"/>
      <c r="K261" s="90" t="s">
        <v>276</v>
      </c>
      <c r="L261" s="100"/>
      <c r="M261" s="97"/>
      <c r="N261" s="90"/>
      <c r="O261" s="97" t="s">
        <v>993</v>
      </c>
      <c r="P261" s="97"/>
      <c r="Q261" s="97" t="s">
        <v>994</v>
      </c>
      <c r="R261" s="97"/>
      <c r="S261" s="97"/>
      <c r="T261" s="96" t="s">
        <v>519</v>
      </c>
      <c r="U261" s="101"/>
      <c r="V261" s="96"/>
      <c r="W261" s="111"/>
      <c r="X261" s="96"/>
      <c r="Y261" s="96"/>
      <c r="Z261" s="96"/>
      <c r="AA261" s="104"/>
      <c r="AB261" s="96"/>
      <c r="AC261" s="99"/>
      <c r="AD261" s="99"/>
      <c r="AE261" s="99"/>
      <c r="AF261" s="99"/>
      <c r="AG261" s="99"/>
      <c r="AH261" s="99"/>
      <c r="AI261" s="96"/>
      <c r="AJ261" s="96"/>
      <c r="AK261" s="107" t="s">
        <v>1232</v>
      </c>
      <c r="AL261" s="107" t="s">
        <v>1233</v>
      </c>
      <c r="AM261" s="119"/>
      <c r="AN261" s="119"/>
      <c r="AO261" s="98"/>
      <c r="AP261" s="109"/>
      <c r="AQ261" s="109"/>
      <c r="AR261" s="120"/>
    </row>
    <row r="262" spans="1:46" s="114" customFormat="1" ht="168">
      <c r="A262" s="142">
        <v>260</v>
      </c>
      <c r="B262" s="105"/>
      <c r="C262" s="106" t="s">
        <v>460</v>
      </c>
      <c r="D262" s="106" t="s">
        <v>1583</v>
      </c>
      <c r="E262" s="106" t="s">
        <v>995</v>
      </c>
      <c r="F262" s="106"/>
      <c r="G262" s="97"/>
      <c r="H262" s="97"/>
      <c r="I262" s="97"/>
      <c r="J262" s="97"/>
      <c r="K262" s="90" t="s">
        <v>247</v>
      </c>
      <c r="L262" s="100"/>
      <c r="M262" s="97"/>
      <c r="N262" s="90"/>
      <c r="O262" s="97" t="s">
        <v>996</v>
      </c>
      <c r="P262" s="97" t="s">
        <v>997</v>
      </c>
      <c r="Q262" s="97"/>
      <c r="R262" s="97"/>
      <c r="S262" s="97"/>
      <c r="T262" s="96" t="s">
        <v>1646</v>
      </c>
      <c r="U262" s="101"/>
      <c r="V262" s="96"/>
      <c r="W262" s="111"/>
      <c r="X262" s="96"/>
      <c r="Y262" s="96"/>
      <c r="Z262" s="96"/>
      <c r="AA262" s="104"/>
      <c r="AB262" s="96"/>
      <c r="AC262" s="99"/>
      <c r="AD262" s="99"/>
      <c r="AE262" s="99"/>
      <c r="AF262" s="99"/>
      <c r="AG262" s="99"/>
      <c r="AH262" s="99"/>
      <c r="AI262" s="96"/>
      <c r="AJ262" s="96"/>
      <c r="AK262" s="107" t="s">
        <v>1232</v>
      </c>
      <c r="AL262" s="107" t="s">
        <v>1233</v>
      </c>
      <c r="AM262" s="119"/>
      <c r="AN262" s="119"/>
      <c r="AO262" s="98"/>
      <c r="AP262" s="109"/>
      <c r="AQ262" s="109"/>
      <c r="AR262" s="120"/>
    </row>
    <row r="263" spans="1:46" s="114" customFormat="1" ht="144">
      <c r="A263" s="142">
        <v>261</v>
      </c>
      <c r="B263" s="105"/>
      <c r="C263" s="106" t="s">
        <v>762</v>
      </c>
      <c r="D263" s="106" t="s">
        <v>1587</v>
      </c>
      <c r="E263" s="106" t="s">
        <v>998</v>
      </c>
      <c r="F263" s="106"/>
      <c r="G263" s="97"/>
      <c r="H263" s="97"/>
      <c r="I263" s="97"/>
      <c r="J263" s="97"/>
      <c r="K263" s="135" t="s">
        <v>248</v>
      </c>
      <c r="L263" s="100"/>
      <c r="M263" s="97"/>
      <c r="N263" s="135">
        <v>1</v>
      </c>
      <c r="O263" s="97" t="s">
        <v>999</v>
      </c>
      <c r="P263" s="97" t="s">
        <v>1000</v>
      </c>
      <c r="Q263" s="97"/>
      <c r="R263" s="97"/>
      <c r="S263" s="97"/>
      <c r="T263" s="96" t="s">
        <v>1648</v>
      </c>
      <c r="U263" s="101"/>
      <c r="V263" s="96"/>
      <c r="W263" s="111"/>
      <c r="X263" s="96"/>
      <c r="Y263" s="96" t="s">
        <v>12</v>
      </c>
      <c r="Z263" s="132" t="s">
        <v>1511</v>
      </c>
      <c r="AA263" s="134"/>
      <c r="AB263" s="132" t="s">
        <v>1512</v>
      </c>
      <c r="AC263" s="133">
        <v>13</v>
      </c>
      <c r="AD263" s="133">
        <v>0</v>
      </c>
      <c r="AE263" s="133">
        <v>0</v>
      </c>
      <c r="AF263" s="99"/>
      <c r="AG263" s="99"/>
      <c r="AH263" s="99"/>
      <c r="AI263" s="96"/>
      <c r="AJ263" s="96"/>
      <c r="AK263" s="107" t="s">
        <v>1232</v>
      </c>
      <c r="AL263" s="107" t="s">
        <v>1233</v>
      </c>
      <c r="AM263" s="119"/>
      <c r="AN263" s="119"/>
      <c r="AO263" s="98"/>
      <c r="AP263" s="109"/>
      <c r="AQ263" s="109"/>
      <c r="AR263" s="120"/>
      <c r="AS263" s="123"/>
      <c r="AT263" s="123"/>
    </row>
    <row r="264" spans="1:46" s="114" customFormat="1" ht="84">
      <c r="A264" s="142">
        <v>262</v>
      </c>
      <c r="B264" s="105"/>
      <c r="C264" s="106" t="s">
        <v>762</v>
      </c>
      <c r="D264" s="106" t="s">
        <v>1588</v>
      </c>
      <c r="E264" s="106" t="s">
        <v>1001</v>
      </c>
      <c r="F264" s="106"/>
      <c r="G264" s="97"/>
      <c r="H264" s="97"/>
      <c r="I264" s="97"/>
      <c r="J264" s="97"/>
      <c r="K264" s="135" t="s">
        <v>248</v>
      </c>
      <c r="L264" s="100"/>
      <c r="M264" s="97"/>
      <c r="N264" s="135">
        <v>1</v>
      </c>
      <c r="O264" s="97" t="s">
        <v>1002</v>
      </c>
      <c r="P264" s="97"/>
      <c r="Q264" s="97" t="s">
        <v>1003</v>
      </c>
      <c r="R264" s="97"/>
      <c r="S264" s="97"/>
      <c r="T264" s="96" t="s">
        <v>519</v>
      </c>
      <c r="U264" s="101"/>
      <c r="V264" s="96"/>
      <c r="W264" s="111"/>
      <c r="X264" s="96"/>
      <c r="Y264" s="96" t="s">
        <v>12</v>
      </c>
      <c r="Z264" s="132" t="s">
        <v>1511</v>
      </c>
      <c r="AA264" s="134"/>
      <c r="AB264" s="132" t="s">
        <v>1512</v>
      </c>
      <c r="AC264" s="133">
        <v>13</v>
      </c>
      <c r="AD264" s="133">
        <v>0</v>
      </c>
      <c r="AE264" s="133">
        <v>0</v>
      </c>
      <c r="AF264" s="99"/>
      <c r="AG264" s="99"/>
      <c r="AH264" s="99"/>
      <c r="AI264" s="96"/>
      <c r="AJ264" s="96"/>
      <c r="AK264" s="107" t="s">
        <v>1232</v>
      </c>
      <c r="AL264" s="107" t="s">
        <v>1233</v>
      </c>
      <c r="AM264" s="119"/>
      <c r="AN264" s="119"/>
      <c r="AO264" s="98"/>
      <c r="AP264" s="109"/>
      <c r="AQ264" s="109"/>
      <c r="AR264" s="120"/>
    </row>
    <row r="265" spans="1:46" s="114" customFormat="1" ht="84">
      <c r="A265" s="142">
        <v>263</v>
      </c>
      <c r="B265" s="105"/>
      <c r="C265" s="106" t="s">
        <v>762</v>
      </c>
      <c r="D265" s="106" t="s">
        <v>1592</v>
      </c>
      <c r="E265" s="106" t="s">
        <v>779</v>
      </c>
      <c r="F265" s="106"/>
      <c r="G265" s="97"/>
      <c r="H265" s="97"/>
      <c r="I265" s="97"/>
      <c r="J265" s="97"/>
      <c r="K265" s="90" t="s">
        <v>247</v>
      </c>
      <c r="L265" s="100"/>
      <c r="M265" s="97"/>
      <c r="N265" s="90"/>
      <c r="O265" s="97" t="s">
        <v>1004</v>
      </c>
      <c r="P265" s="97" t="s">
        <v>1005</v>
      </c>
      <c r="Q265" s="97"/>
      <c r="R265" s="97"/>
      <c r="S265" s="97"/>
      <c r="T265" s="96" t="s">
        <v>519</v>
      </c>
      <c r="U265" s="101"/>
      <c r="V265" s="96"/>
      <c r="W265" s="111"/>
      <c r="X265" s="96"/>
      <c r="Y265" s="96"/>
      <c r="Z265" s="96"/>
      <c r="AA265" s="104"/>
      <c r="AB265" s="96"/>
      <c r="AC265" s="99"/>
      <c r="AD265" s="99"/>
      <c r="AE265" s="99"/>
      <c r="AF265" s="99"/>
      <c r="AG265" s="99"/>
      <c r="AH265" s="99"/>
      <c r="AI265" s="96"/>
      <c r="AJ265" s="96"/>
      <c r="AK265" s="107" t="s">
        <v>1232</v>
      </c>
      <c r="AL265" s="107" t="s">
        <v>1233</v>
      </c>
      <c r="AM265" s="119"/>
      <c r="AN265" s="119"/>
      <c r="AO265" s="98"/>
      <c r="AP265" s="109"/>
      <c r="AQ265" s="109"/>
      <c r="AR265" s="120"/>
    </row>
    <row r="266" spans="1:46" s="114" customFormat="1" ht="324">
      <c r="A266" s="142">
        <v>264</v>
      </c>
      <c r="B266" s="105"/>
      <c r="C266" s="106" t="s">
        <v>762</v>
      </c>
      <c r="D266" s="106" t="s">
        <v>1592</v>
      </c>
      <c r="E266" s="106" t="s">
        <v>779</v>
      </c>
      <c r="F266" s="106"/>
      <c r="G266" s="97"/>
      <c r="H266" s="97"/>
      <c r="I266" s="97"/>
      <c r="J266" s="97"/>
      <c r="K266" s="90" t="s">
        <v>247</v>
      </c>
      <c r="L266" s="100"/>
      <c r="M266" s="97"/>
      <c r="N266" s="90"/>
      <c r="O266" s="97" t="s">
        <v>1006</v>
      </c>
      <c r="P266" s="97" t="s">
        <v>1007</v>
      </c>
      <c r="Q266" s="97"/>
      <c r="R266" s="97"/>
      <c r="S266" s="97"/>
      <c r="T266" s="96" t="s">
        <v>519</v>
      </c>
      <c r="U266" s="101"/>
      <c r="V266" s="96"/>
      <c r="W266" s="111"/>
      <c r="X266" s="96"/>
      <c r="Y266" s="96"/>
      <c r="Z266" s="96"/>
      <c r="AA266" s="104"/>
      <c r="AB266" s="96"/>
      <c r="AC266" s="99"/>
      <c r="AD266" s="99"/>
      <c r="AE266" s="99"/>
      <c r="AF266" s="99"/>
      <c r="AG266" s="99"/>
      <c r="AH266" s="99"/>
      <c r="AI266" s="96"/>
      <c r="AJ266" s="96"/>
      <c r="AK266" s="107" t="s">
        <v>1232</v>
      </c>
      <c r="AL266" s="107" t="s">
        <v>1233</v>
      </c>
      <c r="AM266" s="119"/>
      <c r="AN266" s="119"/>
      <c r="AO266" s="98"/>
      <c r="AP266" s="109"/>
      <c r="AQ266" s="109"/>
      <c r="AR266" s="120"/>
    </row>
    <row r="267" spans="1:46" s="114" customFormat="1" ht="84">
      <c r="A267" s="142">
        <v>265</v>
      </c>
      <c r="B267" s="105"/>
      <c r="C267" s="106" t="s">
        <v>240</v>
      </c>
      <c r="D267" s="106" t="s">
        <v>1594</v>
      </c>
      <c r="E267" s="106" t="s">
        <v>787</v>
      </c>
      <c r="F267" s="106"/>
      <c r="G267" s="97"/>
      <c r="H267" s="97"/>
      <c r="I267" s="97"/>
      <c r="J267" s="97"/>
      <c r="K267" s="90" t="s">
        <v>258</v>
      </c>
      <c r="L267" s="100"/>
      <c r="M267" s="97"/>
      <c r="N267" s="90"/>
      <c r="O267" s="97" t="s">
        <v>1008</v>
      </c>
      <c r="P267" s="97"/>
      <c r="Q267" s="97" t="s">
        <v>1009</v>
      </c>
      <c r="R267" s="97"/>
      <c r="S267" s="97"/>
      <c r="T267" s="96" t="s">
        <v>1648</v>
      </c>
      <c r="U267" s="101"/>
      <c r="V267" s="96"/>
      <c r="W267" s="111"/>
      <c r="X267" s="96"/>
      <c r="Y267" s="96"/>
      <c r="Z267" s="96" t="s">
        <v>1828</v>
      </c>
      <c r="AA267" s="104">
        <v>42775</v>
      </c>
      <c r="AB267" s="96"/>
      <c r="AC267" s="99"/>
      <c r="AD267" s="99"/>
      <c r="AE267" s="99"/>
      <c r="AF267" s="99"/>
      <c r="AG267" s="99"/>
      <c r="AH267" s="99"/>
      <c r="AI267" s="96"/>
      <c r="AJ267" s="96"/>
      <c r="AK267" s="107" t="s">
        <v>1232</v>
      </c>
      <c r="AL267" s="107" t="s">
        <v>1233</v>
      </c>
      <c r="AM267" s="119"/>
      <c r="AN267" s="119"/>
      <c r="AO267" s="98"/>
      <c r="AP267" s="109"/>
      <c r="AQ267" s="109"/>
      <c r="AR267" s="120"/>
      <c r="AS267" s="123"/>
      <c r="AT267" s="123"/>
    </row>
    <row r="268" spans="1:46" s="114" customFormat="1" ht="144">
      <c r="A268" s="231">
        <v>266</v>
      </c>
      <c r="B268" s="105"/>
      <c r="C268" s="106" t="s">
        <v>240</v>
      </c>
      <c r="D268" s="106" t="s">
        <v>1594</v>
      </c>
      <c r="E268" s="106" t="s">
        <v>1010</v>
      </c>
      <c r="F268" s="106"/>
      <c r="G268" s="97"/>
      <c r="H268" s="97"/>
      <c r="I268" s="97"/>
      <c r="J268" s="97"/>
      <c r="K268" s="236" t="s">
        <v>276</v>
      </c>
      <c r="L268" s="100"/>
      <c r="M268" s="97"/>
      <c r="N268" s="235">
        <v>1</v>
      </c>
      <c r="O268" s="97" t="s">
        <v>1011</v>
      </c>
      <c r="P268" s="97" t="s">
        <v>1012</v>
      </c>
      <c r="Q268" s="97" t="s">
        <v>1013</v>
      </c>
      <c r="R268" s="97"/>
      <c r="S268" s="97"/>
      <c r="T268" s="96" t="s">
        <v>1648</v>
      </c>
      <c r="U268" s="101"/>
      <c r="V268" s="96"/>
      <c r="W268" s="111"/>
      <c r="X268" s="96"/>
      <c r="Y268" s="96" t="s">
        <v>13</v>
      </c>
      <c r="Z268" s="96" t="s">
        <v>1809</v>
      </c>
      <c r="AA268" s="104">
        <v>42768</v>
      </c>
      <c r="AB268" s="96" t="s">
        <v>1820</v>
      </c>
      <c r="AC268" s="99">
        <v>7</v>
      </c>
      <c r="AD268" s="99">
        <v>0</v>
      </c>
      <c r="AE268" s="99">
        <v>0</v>
      </c>
      <c r="AF268" s="99"/>
      <c r="AG268" s="99"/>
      <c r="AH268" s="374"/>
      <c r="AI268" s="96"/>
      <c r="AJ268" s="96"/>
      <c r="AK268" s="107" t="s">
        <v>1232</v>
      </c>
      <c r="AL268" s="107" t="s">
        <v>1233</v>
      </c>
      <c r="AM268" s="119"/>
      <c r="AN268" s="119"/>
      <c r="AO268" s="98"/>
      <c r="AP268" s="109"/>
      <c r="AQ268" s="109"/>
      <c r="AR268" s="120"/>
    </row>
    <row r="269" spans="1:46" s="114" customFormat="1" ht="240">
      <c r="A269" s="142">
        <v>267</v>
      </c>
      <c r="B269" s="105"/>
      <c r="C269" s="106" t="s">
        <v>240</v>
      </c>
      <c r="D269" s="106" t="s">
        <v>1594</v>
      </c>
      <c r="E269" s="106" t="s">
        <v>791</v>
      </c>
      <c r="F269" s="106"/>
      <c r="G269" s="97"/>
      <c r="H269" s="97"/>
      <c r="I269" s="97"/>
      <c r="J269" s="97"/>
      <c r="K269" s="90" t="s">
        <v>247</v>
      </c>
      <c r="L269" s="100"/>
      <c r="M269" s="97"/>
      <c r="N269" s="90"/>
      <c r="O269" s="97" t="s">
        <v>1014</v>
      </c>
      <c r="P269" s="97" t="s">
        <v>1015</v>
      </c>
      <c r="Q269" s="97" t="s">
        <v>1016</v>
      </c>
      <c r="R269" s="97"/>
      <c r="S269" s="108"/>
      <c r="T269" s="96" t="s">
        <v>519</v>
      </c>
      <c r="U269" s="101"/>
      <c r="V269" s="96"/>
      <c r="W269" s="111"/>
      <c r="X269" s="96"/>
      <c r="Y269" s="96"/>
      <c r="Z269" s="96"/>
      <c r="AA269" s="104"/>
      <c r="AB269" s="96"/>
      <c r="AC269" s="99"/>
      <c r="AD269" s="99"/>
      <c r="AE269" s="99"/>
      <c r="AF269" s="99"/>
      <c r="AG269" s="99"/>
      <c r="AH269" s="99"/>
      <c r="AI269" s="96"/>
      <c r="AJ269" s="96"/>
      <c r="AK269" s="107" t="s">
        <v>1232</v>
      </c>
      <c r="AL269" s="107" t="s">
        <v>1233</v>
      </c>
      <c r="AM269" s="119"/>
      <c r="AN269" s="119"/>
      <c r="AO269" s="98"/>
      <c r="AP269" s="109"/>
      <c r="AQ269" s="109"/>
      <c r="AR269" s="120"/>
    </row>
    <row r="270" spans="1:46" s="114" customFormat="1" ht="204">
      <c r="A270" s="231">
        <v>268</v>
      </c>
      <c r="B270" s="105"/>
      <c r="C270" s="106" t="s">
        <v>240</v>
      </c>
      <c r="D270" s="106" t="s">
        <v>1595</v>
      </c>
      <c r="E270" s="106" t="s">
        <v>1017</v>
      </c>
      <c r="F270" s="106"/>
      <c r="G270" s="97"/>
      <c r="H270" s="97"/>
      <c r="I270" s="97"/>
      <c r="J270" s="97"/>
      <c r="K270" s="236" t="s">
        <v>276</v>
      </c>
      <c r="L270" s="100"/>
      <c r="M270" s="97"/>
      <c r="N270" s="236">
        <v>1</v>
      </c>
      <c r="O270" s="97" t="s">
        <v>1018</v>
      </c>
      <c r="P270" s="97" t="s">
        <v>1019</v>
      </c>
      <c r="Q270" s="97" t="s">
        <v>1020</v>
      </c>
      <c r="R270" s="97"/>
      <c r="S270" s="97"/>
      <c r="T270" s="96" t="s">
        <v>1648</v>
      </c>
      <c r="U270" s="101"/>
      <c r="V270" s="96"/>
      <c r="W270" s="111"/>
      <c r="X270" s="96"/>
      <c r="Y270" s="96" t="s">
        <v>12</v>
      </c>
      <c r="Z270" s="96" t="s">
        <v>1810</v>
      </c>
      <c r="AA270" s="104">
        <v>42768</v>
      </c>
      <c r="AB270" s="96" t="s">
        <v>1820</v>
      </c>
      <c r="AC270" s="99">
        <v>7</v>
      </c>
      <c r="AD270" s="99">
        <v>0</v>
      </c>
      <c r="AE270" s="99">
        <v>0</v>
      </c>
      <c r="AF270" s="99"/>
      <c r="AG270" s="99"/>
      <c r="AH270" s="99"/>
      <c r="AI270" s="96" t="s">
        <v>7</v>
      </c>
      <c r="AJ270" s="96"/>
      <c r="AK270" s="107" t="s">
        <v>1232</v>
      </c>
      <c r="AL270" s="107" t="s">
        <v>1233</v>
      </c>
      <c r="AM270" s="119"/>
      <c r="AN270" s="119"/>
      <c r="AO270" s="98"/>
      <c r="AP270" s="109"/>
      <c r="AQ270" s="109"/>
      <c r="AR270" s="120"/>
    </row>
    <row r="271" spans="1:46" s="114" customFormat="1" ht="240">
      <c r="A271" s="142">
        <v>269</v>
      </c>
      <c r="B271" s="105"/>
      <c r="C271" s="106" t="s">
        <v>240</v>
      </c>
      <c r="D271" s="106" t="s">
        <v>1595</v>
      </c>
      <c r="E271" s="106" t="s">
        <v>1021</v>
      </c>
      <c r="F271" s="106"/>
      <c r="G271" s="97"/>
      <c r="H271" s="97"/>
      <c r="I271" s="97"/>
      <c r="J271" s="97"/>
      <c r="K271" s="90" t="s">
        <v>276</v>
      </c>
      <c r="L271" s="100"/>
      <c r="M271" s="97"/>
      <c r="N271" s="90"/>
      <c r="O271" s="97" t="s">
        <v>1022</v>
      </c>
      <c r="P271" s="97" t="s">
        <v>1023</v>
      </c>
      <c r="Q271" s="97"/>
      <c r="R271" s="97"/>
      <c r="S271" s="97"/>
      <c r="T271" s="96" t="s">
        <v>519</v>
      </c>
      <c r="U271" s="101"/>
      <c r="V271" s="96"/>
      <c r="W271" s="111"/>
      <c r="X271" s="96"/>
      <c r="Y271" s="96"/>
      <c r="Z271" s="96"/>
      <c r="AA271" s="104"/>
      <c r="AB271" s="96"/>
      <c r="AC271" s="99"/>
      <c r="AD271" s="99"/>
      <c r="AE271" s="99"/>
      <c r="AF271" s="99"/>
      <c r="AG271" s="99"/>
      <c r="AH271" s="99"/>
      <c r="AI271" s="96"/>
      <c r="AJ271" s="96"/>
      <c r="AK271" s="107" t="s">
        <v>1232</v>
      </c>
      <c r="AL271" s="107" t="s">
        <v>1233</v>
      </c>
      <c r="AM271" s="119"/>
      <c r="AN271" s="119"/>
      <c r="AO271" s="98"/>
      <c r="AP271" s="109"/>
      <c r="AQ271" s="109"/>
      <c r="AR271" s="120"/>
    </row>
    <row r="272" spans="1:46" s="114" customFormat="1" ht="108">
      <c r="A272" s="142">
        <v>270</v>
      </c>
      <c r="B272" s="105"/>
      <c r="C272" s="106" t="s">
        <v>240</v>
      </c>
      <c r="D272" s="106" t="s">
        <v>1595</v>
      </c>
      <c r="E272" s="106" t="s">
        <v>1021</v>
      </c>
      <c r="F272" s="106"/>
      <c r="G272" s="97"/>
      <c r="H272" s="97"/>
      <c r="I272" s="97"/>
      <c r="J272" s="97"/>
      <c r="K272" s="90" t="s">
        <v>276</v>
      </c>
      <c r="L272" s="100"/>
      <c r="M272" s="97"/>
      <c r="N272" s="90"/>
      <c r="O272" s="97" t="s">
        <v>1024</v>
      </c>
      <c r="P272" s="97" t="s">
        <v>1025</v>
      </c>
      <c r="Q272" s="97"/>
      <c r="R272" s="97"/>
      <c r="S272" s="97"/>
      <c r="T272" s="96" t="s">
        <v>519</v>
      </c>
      <c r="U272" s="101"/>
      <c r="V272" s="96"/>
      <c r="W272" s="111"/>
      <c r="X272" s="96"/>
      <c r="Y272" s="96"/>
      <c r="Z272" s="96"/>
      <c r="AA272" s="104"/>
      <c r="AB272" s="96"/>
      <c r="AC272" s="99"/>
      <c r="AD272" s="99"/>
      <c r="AE272" s="99"/>
      <c r="AF272" s="99"/>
      <c r="AG272" s="99"/>
      <c r="AH272" s="99"/>
      <c r="AI272" s="96"/>
      <c r="AJ272" s="96"/>
      <c r="AK272" s="107" t="s">
        <v>1232</v>
      </c>
      <c r="AL272" s="107" t="s">
        <v>1233</v>
      </c>
      <c r="AM272" s="119"/>
      <c r="AN272" s="119"/>
      <c r="AO272" s="98"/>
      <c r="AP272" s="109"/>
      <c r="AQ272" s="109"/>
      <c r="AR272" s="120"/>
    </row>
    <row r="273" spans="1:46" s="114" customFormat="1" ht="240">
      <c r="A273" s="142">
        <v>271</v>
      </c>
      <c r="B273" s="105"/>
      <c r="C273" s="106" t="s">
        <v>240</v>
      </c>
      <c r="D273" s="106" t="s">
        <v>1595</v>
      </c>
      <c r="E273" s="106" t="s">
        <v>1021</v>
      </c>
      <c r="F273" s="106"/>
      <c r="G273" s="97"/>
      <c r="H273" s="97"/>
      <c r="I273" s="97"/>
      <c r="J273" s="97"/>
      <c r="K273" s="237" t="s">
        <v>276</v>
      </c>
      <c r="L273" s="100"/>
      <c r="M273" s="97"/>
      <c r="N273" s="90"/>
      <c r="O273" s="97" t="s">
        <v>1026</v>
      </c>
      <c r="P273" s="97" t="s">
        <v>1027</v>
      </c>
      <c r="Q273" s="97"/>
      <c r="R273" s="97"/>
      <c r="S273" s="97"/>
      <c r="T273" s="96" t="s">
        <v>519</v>
      </c>
      <c r="U273" s="101"/>
      <c r="V273" s="96"/>
      <c r="W273" s="111"/>
      <c r="X273" s="96"/>
      <c r="Y273" s="96"/>
      <c r="Z273" s="96"/>
      <c r="AA273" s="104"/>
      <c r="AB273" s="96"/>
      <c r="AC273" s="99"/>
      <c r="AD273" s="99"/>
      <c r="AE273" s="99"/>
      <c r="AF273" s="99"/>
      <c r="AG273" s="99"/>
      <c r="AH273" s="99"/>
      <c r="AI273" s="96"/>
      <c r="AJ273" s="96"/>
      <c r="AK273" s="107" t="s">
        <v>1232</v>
      </c>
      <c r="AL273" s="107" t="s">
        <v>1233</v>
      </c>
      <c r="AM273" s="119"/>
      <c r="AN273" s="119"/>
      <c r="AO273" s="98"/>
      <c r="AP273" s="109"/>
      <c r="AQ273" s="109"/>
      <c r="AR273" s="120"/>
      <c r="AS273" s="123"/>
      <c r="AT273" s="123"/>
    </row>
    <row r="274" spans="1:46" s="114" customFormat="1" ht="84">
      <c r="A274" s="142">
        <v>272</v>
      </c>
      <c r="B274" s="105"/>
      <c r="C274" s="106" t="s">
        <v>240</v>
      </c>
      <c r="D274" s="106" t="s">
        <v>1595</v>
      </c>
      <c r="E274" s="106" t="s">
        <v>1028</v>
      </c>
      <c r="F274" s="106"/>
      <c r="G274" s="97"/>
      <c r="H274" s="97"/>
      <c r="I274" s="97"/>
      <c r="J274" s="97"/>
      <c r="K274" s="90" t="s">
        <v>276</v>
      </c>
      <c r="L274" s="100"/>
      <c r="M274" s="97"/>
      <c r="N274" s="90"/>
      <c r="O274" s="97" t="s">
        <v>1029</v>
      </c>
      <c r="P274" s="97" t="s">
        <v>1030</v>
      </c>
      <c r="Q274" s="97"/>
      <c r="R274" s="97"/>
      <c r="S274" s="97"/>
      <c r="T274" s="96" t="s">
        <v>519</v>
      </c>
      <c r="U274" s="101"/>
      <c r="V274" s="96"/>
      <c r="W274" s="111"/>
      <c r="X274" s="96"/>
      <c r="Y274" s="96"/>
      <c r="Z274" s="96"/>
      <c r="AA274" s="104"/>
      <c r="AB274" s="96"/>
      <c r="AC274" s="99"/>
      <c r="AD274" s="99"/>
      <c r="AE274" s="99"/>
      <c r="AF274" s="99"/>
      <c r="AG274" s="99"/>
      <c r="AH274" s="99"/>
      <c r="AI274" s="96"/>
      <c r="AJ274" s="96"/>
      <c r="AK274" s="107" t="s">
        <v>1232</v>
      </c>
      <c r="AL274" s="107" t="s">
        <v>1233</v>
      </c>
      <c r="AM274" s="119"/>
      <c r="AN274" s="119"/>
      <c r="AO274" s="98"/>
      <c r="AP274" s="109"/>
      <c r="AQ274" s="109"/>
      <c r="AR274" s="120"/>
    </row>
    <row r="275" spans="1:46" s="114" customFormat="1" ht="84">
      <c r="A275" s="142">
        <v>273</v>
      </c>
      <c r="B275" s="105"/>
      <c r="C275" s="106" t="s">
        <v>240</v>
      </c>
      <c r="D275" s="106" t="s">
        <v>1596</v>
      </c>
      <c r="E275" s="106" t="s">
        <v>1028</v>
      </c>
      <c r="F275" s="106"/>
      <c r="G275" s="97"/>
      <c r="H275" s="97"/>
      <c r="I275" s="97"/>
      <c r="J275" s="97"/>
      <c r="K275" s="135" t="s">
        <v>248</v>
      </c>
      <c r="L275" s="100"/>
      <c r="M275" s="97"/>
      <c r="N275" s="135">
        <v>1</v>
      </c>
      <c r="O275" s="97" t="s">
        <v>1031</v>
      </c>
      <c r="P275" s="97" t="s">
        <v>1032</v>
      </c>
      <c r="Q275" s="97" t="s">
        <v>1033</v>
      </c>
      <c r="R275" s="97"/>
      <c r="S275" s="97"/>
      <c r="T275" s="96" t="s">
        <v>519</v>
      </c>
      <c r="U275" s="101"/>
      <c r="V275" s="96"/>
      <c r="W275" s="111"/>
      <c r="X275" s="96"/>
      <c r="Y275" s="96" t="s">
        <v>12</v>
      </c>
      <c r="Z275" s="132" t="s">
        <v>1511</v>
      </c>
      <c r="AA275" s="134"/>
      <c r="AB275" s="132" t="s">
        <v>1512</v>
      </c>
      <c r="AC275" s="133">
        <v>13</v>
      </c>
      <c r="AD275" s="133">
        <v>0</v>
      </c>
      <c r="AE275" s="133">
        <v>0</v>
      </c>
      <c r="AF275" s="99"/>
      <c r="AG275" s="99"/>
      <c r="AH275" s="99"/>
      <c r="AI275" s="96"/>
      <c r="AJ275" s="96"/>
      <c r="AK275" s="107" t="s">
        <v>1232</v>
      </c>
      <c r="AL275" s="107" t="s">
        <v>1233</v>
      </c>
      <c r="AM275" s="119"/>
      <c r="AN275" s="119"/>
      <c r="AO275" s="98"/>
      <c r="AP275" s="109"/>
      <c r="AQ275" s="109"/>
      <c r="AR275" s="120"/>
    </row>
    <row r="276" spans="1:46" s="114" customFormat="1" ht="108">
      <c r="A276" s="142">
        <v>274</v>
      </c>
      <c r="B276" s="105"/>
      <c r="C276" s="106" t="s">
        <v>240</v>
      </c>
      <c r="D276" s="106" t="s">
        <v>1596</v>
      </c>
      <c r="E276" s="106" t="s">
        <v>1034</v>
      </c>
      <c r="F276" s="106"/>
      <c r="G276" s="97"/>
      <c r="H276" s="97"/>
      <c r="I276" s="97"/>
      <c r="J276" s="97"/>
      <c r="K276" s="135" t="s">
        <v>248</v>
      </c>
      <c r="L276" s="100"/>
      <c r="M276" s="97"/>
      <c r="N276" s="135">
        <v>1</v>
      </c>
      <c r="O276" s="97" t="s">
        <v>1035</v>
      </c>
      <c r="P276" s="97" t="s">
        <v>1036</v>
      </c>
      <c r="Q276" s="97" t="s">
        <v>1037</v>
      </c>
      <c r="R276" s="97"/>
      <c r="S276" s="97"/>
      <c r="T276" s="96" t="s">
        <v>519</v>
      </c>
      <c r="U276" s="101"/>
      <c r="V276" s="96"/>
      <c r="W276" s="111"/>
      <c r="X276" s="96"/>
      <c r="Y276" s="96" t="s">
        <v>12</v>
      </c>
      <c r="Z276" s="132" t="s">
        <v>1511</v>
      </c>
      <c r="AA276" s="134"/>
      <c r="AB276" s="132" t="s">
        <v>1512</v>
      </c>
      <c r="AC276" s="133">
        <v>13</v>
      </c>
      <c r="AD276" s="133">
        <v>0</v>
      </c>
      <c r="AE276" s="133">
        <v>0</v>
      </c>
      <c r="AF276" s="99"/>
      <c r="AG276" s="99"/>
      <c r="AH276" s="99"/>
      <c r="AI276" s="96"/>
      <c r="AJ276" s="96"/>
      <c r="AK276" s="107" t="s">
        <v>1232</v>
      </c>
      <c r="AL276" s="107" t="s">
        <v>1233</v>
      </c>
      <c r="AM276" s="119"/>
      <c r="AN276" s="119"/>
      <c r="AO276" s="98"/>
      <c r="AP276" s="109"/>
      <c r="AQ276" s="109"/>
      <c r="AR276" s="120"/>
    </row>
    <row r="277" spans="1:46" s="114" customFormat="1" ht="240">
      <c r="A277" s="142">
        <v>275</v>
      </c>
      <c r="B277" s="105"/>
      <c r="C277" s="106" t="s">
        <v>240</v>
      </c>
      <c r="D277" s="106" t="s">
        <v>1596</v>
      </c>
      <c r="E277" s="106" t="s">
        <v>1038</v>
      </c>
      <c r="F277" s="106"/>
      <c r="G277" s="97"/>
      <c r="H277" s="97"/>
      <c r="I277" s="97"/>
      <c r="J277" s="97"/>
      <c r="K277" s="237" t="s">
        <v>276</v>
      </c>
      <c r="L277" s="100"/>
      <c r="M277" s="97"/>
      <c r="N277" s="90"/>
      <c r="O277" s="97"/>
      <c r="P277" s="93" t="s">
        <v>1039</v>
      </c>
      <c r="Q277" s="97" t="s">
        <v>1040</v>
      </c>
      <c r="R277" s="97"/>
      <c r="S277" s="97"/>
      <c r="T277" s="96" t="s">
        <v>519</v>
      </c>
      <c r="U277" s="101"/>
      <c r="V277" s="96"/>
      <c r="W277" s="111"/>
      <c r="X277" s="96"/>
      <c r="Y277" s="96"/>
      <c r="Z277" s="96"/>
      <c r="AA277" s="104"/>
      <c r="AB277" s="96"/>
      <c r="AC277" s="99"/>
      <c r="AD277" s="99"/>
      <c r="AE277" s="99"/>
      <c r="AF277" s="99"/>
      <c r="AG277" s="99"/>
      <c r="AH277" s="99"/>
      <c r="AI277" s="96"/>
      <c r="AJ277" s="96"/>
      <c r="AK277" s="107" t="s">
        <v>1232</v>
      </c>
      <c r="AL277" s="107" t="s">
        <v>1233</v>
      </c>
      <c r="AM277" s="119"/>
      <c r="AN277" s="119"/>
      <c r="AO277" s="98"/>
      <c r="AP277" s="109"/>
      <c r="AQ277" s="109"/>
      <c r="AR277" s="120"/>
      <c r="AS277" s="123"/>
      <c r="AT277" s="123"/>
    </row>
    <row r="278" spans="1:46" s="114" customFormat="1" ht="48" customHeight="1">
      <c r="A278" s="142">
        <v>276</v>
      </c>
      <c r="B278" s="105"/>
      <c r="C278" s="106" t="s">
        <v>240</v>
      </c>
      <c r="D278" s="106" t="s">
        <v>1596</v>
      </c>
      <c r="E278" s="106" t="s">
        <v>1038</v>
      </c>
      <c r="F278" s="106"/>
      <c r="G278" s="97"/>
      <c r="H278" s="97"/>
      <c r="I278" s="97"/>
      <c r="J278" s="97"/>
      <c r="K278" s="90" t="s">
        <v>276</v>
      </c>
      <c r="L278" s="100"/>
      <c r="M278" s="97"/>
      <c r="N278" s="90"/>
      <c r="O278" s="97"/>
      <c r="P278" s="93" t="s">
        <v>1041</v>
      </c>
      <c r="Q278" s="97" t="s">
        <v>1040</v>
      </c>
      <c r="R278" s="97"/>
      <c r="S278" s="97"/>
      <c r="T278" s="96" t="s">
        <v>519</v>
      </c>
      <c r="U278" s="101"/>
      <c r="V278" s="96"/>
      <c r="W278" s="111"/>
      <c r="X278" s="96"/>
      <c r="Y278" s="96"/>
      <c r="Z278" s="96"/>
      <c r="AA278" s="104"/>
      <c r="AB278" s="96"/>
      <c r="AC278" s="99"/>
      <c r="AD278" s="99"/>
      <c r="AE278" s="99"/>
      <c r="AF278" s="99"/>
      <c r="AG278" s="99"/>
      <c r="AH278" s="99"/>
      <c r="AI278" s="96"/>
      <c r="AJ278" s="96"/>
      <c r="AK278" s="107" t="s">
        <v>1232</v>
      </c>
      <c r="AL278" s="107" t="s">
        <v>1233</v>
      </c>
      <c r="AM278" s="119"/>
      <c r="AN278" s="119"/>
      <c r="AO278" s="98"/>
      <c r="AP278" s="109"/>
      <c r="AQ278" s="109"/>
      <c r="AR278" s="120"/>
    </row>
    <row r="279" spans="1:46" s="114" customFormat="1" ht="156" customHeight="1">
      <c r="A279" s="142">
        <v>277</v>
      </c>
      <c r="B279" s="105"/>
      <c r="C279" s="106" t="s">
        <v>240</v>
      </c>
      <c r="D279" s="106" t="s">
        <v>1607</v>
      </c>
      <c r="E279" s="106" t="s">
        <v>1038</v>
      </c>
      <c r="F279" s="106"/>
      <c r="G279" s="97"/>
      <c r="H279" s="97"/>
      <c r="I279" s="97"/>
      <c r="J279" s="97"/>
      <c r="K279" s="90" t="s">
        <v>258</v>
      </c>
      <c r="L279" s="100"/>
      <c r="M279" s="97"/>
      <c r="N279" s="90"/>
      <c r="O279" s="97"/>
      <c r="P279" s="97"/>
      <c r="Q279" s="97" t="s">
        <v>1042</v>
      </c>
      <c r="R279" s="97"/>
      <c r="S279" s="108"/>
      <c r="T279" s="96" t="s">
        <v>519</v>
      </c>
      <c r="U279" s="101"/>
      <c r="V279" s="96"/>
      <c r="W279" s="111"/>
      <c r="X279" s="96"/>
      <c r="Y279" s="96"/>
      <c r="Z279" s="96"/>
      <c r="AA279" s="104"/>
      <c r="AB279" s="96"/>
      <c r="AC279" s="99"/>
      <c r="AD279" s="99"/>
      <c r="AE279" s="99"/>
      <c r="AF279" s="99"/>
      <c r="AG279" s="99"/>
      <c r="AH279" s="99"/>
      <c r="AI279" s="96"/>
      <c r="AJ279" s="96"/>
      <c r="AK279" s="107" t="s">
        <v>1232</v>
      </c>
      <c r="AL279" s="107" t="s">
        <v>1233</v>
      </c>
      <c r="AM279" s="119"/>
      <c r="AN279" s="119"/>
      <c r="AO279" s="98"/>
      <c r="AP279" s="109"/>
      <c r="AQ279" s="109"/>
      <c r="AR279" s="120"/>
    </row>
    <row r="280" spans="1:46" s="114" customFormat="1" ht="48">
      <c r="A280" s="231">
        <v>278</v>
      </c>
      <c r="B280" s="105"/>
      <c r="C280" s="106" t="s">
        <v>240</v>
      </c>
      <c r="D280" s="106" t="s">
        <v>1609</v>
      </c>
      <c r="E280" s="106" t="s">
        <v>288</v>
      </c>
      <c r="F280" s="106"/>
      <c r="G280" s="97"/>
      <c r="H280" s="97"/>
      <c r="I280" s="97"/>
      <c r="J280" s="97"/>
      <c r="K280" s="236" t="s">
        <v>276</v>
      </c>
      <c r="L280" s="100"/>
      <c r="M280" s="97"/>
      <c r="N280" s="236">
        <v>1</v>
      </c>
      <c r="O280" s="97" t="s">
        <v>1043</v>
      </c>
      <c r="P280" s="97" t="s">
        <v>1044</v>
      </c>
      <c r="Q280" s="97"/>
      <c r="R280" s="97"/>
      <c r="S280" s="97"/>
      <c r="T280" s="96" t="s">
        <v>1648</v>
      </c>
      <c r="U280" s="101"/>
      <c r="V280" s="96"/>
      <c r="W280" s="111"/>
      <c r="X280" s="96"/>
      <c r="Y280" s="96" t="s">
        <v>12</v>
      </c>
      <c r="Z280" s="96" t="s">
        <v>1810</v>
      </c>
      <c r="AA280" s="104">
        <v>42768</v>
      </c>
      <c r="AB280" s="96" t="s">
        <v>1820</v>
      </c>
      <c r="AC280" s="99">
        <v>7</v>
      </c>
      <c r="AD280" s="99">
        <v>0</v>
      </c>
      <c r="AE280" s="99">
        <v>0</v>
      </c>
      <c r="AF280" s="99"/>
      <c r="AG280" s="99"/>
      <c r="AH280" s="99"/>
      <c r="AI280" s="96" t="s">
        <v>7</v>
      </c>
      <c r="AJ280" s="96"/>
      <c r="AK280" s="107" t="s">
        <v>1232</v>
      </c>
      <c r="AL280" s="107" t="s">
        <v>1233</v>
      </c>
      <c r="AM280" s="119"/>
      <c r="AN280" s="119"/>
      <c r="AO280" s="98"/>
      <c r="AP280" s="109"/>
      <c r="AQ280" s="109"/>
      <c r="AR280" s="120"/>
    </row>
    <row r="281" spans="1:46" s="114" customFormat="1" ht="409">
      <c r="A281" s="142">
        <v>279</v>
      </c>
      <c r="B281" s="105"/>
      <c r="C281" s="106" t="s">
        <v>240</v>
      </c>
      <c r="D281" s="106" t="s">
        <v>1644</v>
      </c>
      <c r="E281" s="106"/>
      <c r="F281" s="106"/>
      <c r="G281" s="97"/>
      <c r="H281" s="97"/>
      <c r="I281" s="97"/>
      <c r="J281" s="97"/>
      <c r="K281" s="90" t="s">
        <v>258</v>
      </c>
      <c r="L281" s="100"/>
      <c r="M281" s="97"/>
      <c r="N281" s="90"/>
      <c r="O281" s="97"/>
      <c r="P281" s="97"/>
      <c r="Q281" s="97" t="s">
        <v>1045</v>
      </c>
      <c r="R281" s="97"/>
      <c r="S281" s="108"/>
      <c r="T281" s="96" t="s">
        <v>519</v>
      </c>
      <c r="U281" s="101"/>
      <c r="V281" s="96"/>
      <c r="W281" s="111"/>
      <c r="X281" s="96"/>
      <c r="Y281" s="96"/>
      <c r="Z281" s="96"/>
      <c r="AA281" s="104"/>
      <c r="AB281" s="96"/>
      <c r="AC281" s="99"/>
      <c r="AD281" s="99"/>
      <c r="AE281" s="99"/>
      <c r="AF281" s="99"/>
      <c r="AG281" s="99"/>
      <c r="AH281" s="99"/>
      <c r="AI281" s="96"/>
      <c r="AJ281" s="96"/>
      <c r="AK281" s="107" t="s">
        <v>1232</v>
      </c>
      <c r="AL281" s="107" t="s">
        <v>1233</v>
      </c>
      <c r="AM281" s="119"/>
      <c r="AN281" s="119"/>
      <c r="AO281" s="98"/>
      <c r="AP281" s="109"/>
      <c r="AQ281" s="109"/>
      <c r="AR281" s="120"/>
    </row>
    <row r="282" spans="1:46" s="114" customFormat="1" ht="72">
      <c r="A282" s="142">
        <v>280</v>
      </c>
      <c r="B282" s="105"/>
      <c r="C282" s="106" t="s">
        <v>240</v>
      </c>
      <c r="D282" s="106" t="s">
        <v>1609</v>
      </c>
      <c r="E282" s="106" t="s">
        <v>294</v>
      </c>
      <c r="F282" s="106"/>
      <c r="G282" s="97"/>
      <c r="H282" s="97"/>
      <c r="I282" s="97"/>
      <c r="J282" s="97"/>
      <c r="K282" s="90" t="s">
        <v>247</v>
      </c>
      <c r="L282" s="100"/>
      <c r="M282" s="97"/>
      <c r="N282" s="90">
        <v>1</v>
      </c>
      <c r="O282" s="97" t="s">
        <v>1046</v>
      </c>
      <c r="P282" s="97" t="s">
        <v>1047</v>
      </c>
      <c r="Q282" s="97"/>
      <c r="R282" s="97"/>
      <c r="S282" s="97"/>
      <c r="T282" s="96" t="s">
        <v>1648</v>
      </c>
      <c r="U282" s="101"/>
      <c r="V282" s="96"/>
      <c r="W282" s="111"/>
      <c r="X282" s="96"/>
      <c r="Y282" s="96"/>
      <c r="Z282" s="96" t="s">
        <v>1829</v>
      </c>
      <c r="AA282" s="104">
        <v>42775</v>
      </c>
      <c r="AB282" s="96" t="s">
        <v>1830</v>
      </c>
      <c r="AC282" s="99">
        <v>7</v>
      </c>
      <c r="AD282" s="99">
        <v>0</v>
      </c>
      <c r="AE282" s="99">
        <v>1</v>
      </c>
      <c r="AF282" s="99"/>
      <c r="AG282" s="99"/>
      <c r="AH282" s="99"/>
      <c r="AI282" s="96"/>
      <c r="AJ282" s="96"/>
      <c r="AK282" s="107" t="s">
        <v>1232</v>
      </c>
      <c r="AL282" s="107" t="s">
        <v>1233</v>
      </c>
      <c r="AM282" s="119"/>
      <c r="AN282" s="119"/>
      <c r="AO282" s="98"/>
      <c r="AP282" s="109"/>
      <c r="AQ282" s="109"/>
      <c r="AR282" s="120"/>
      <c r="AS282" s="123"/>
      <c r="AT282" s="123"/>
    </row>
    <row r="283" spans="1:46" s="114" customFormat="1" ht="84">
      <c r="A283" s="142">
        <v>281</v>
      </c>
      <c r="B283" s="105"/>
      <c r="C283" s="106" t="s">
        <v>240</v>
      </c>
      <c r="D283" s="106" t="s">
        <v>1610</v>
      </c>
      <c r="E283" s="106" t="s">
        <v>1048</v>
      </c>
      <c r="F283" s="106"/>
      <c r="G283" s="97"/>
      <c r="H283" s="97"/>
      <c r="I283" s="97"/>
      <c r="J283" s="97"/>
      <c r="K283" s="135" t="s">
        <v>248</v>
      </c>
      <c r="L283" s="100"/>
      <c r="M283" s="97"/>
      <c r="N283" s="135">
        <v>1</v>
      </c>
      <c r="O283" s="97" t="s">
        <v>1049</v>
      </c>
      <c r="P283" s="97" t="s">
        <v>1050</v>
      </c>
      <c r="Q283" s="97"/>
      <c r="R283" s="97"/>
      <c r="S283" s="97"/>
      <c r="T283" s="96" t="s">
        <v>519</v>
      </c>
      <c r="U283" s="101"/>
      <c r="V283" s="96"/>
      <c r="W283" s="111"/>
      <c r="X283" s="96"/>
      <c r="Y283" s="96" t="s">
        <v>12</v>
      </c>
      <c r="Z283" s="132" t="s">
        <v>1511</v>
      </c>
      <c r="AA283" s="134"/>
      <c r="AB283" s="132" t="s">
        <v>1512</v>
      </c>
      <c r="AC283" s="133">
        <v>13</v>
      </c>
      <c r="AD283" s="133">
        <v>0</v>
      </c>
      <c r="AE283" s="133">
        <v>0</v>
      </c>
      <c r="AF283" s="99"/>
      <c r="AG283" s="99"/>
      <c r="AH283" s="99"/>
      <c r="AI283" s="96"/>
      <c r="AJ283" s="96"/>
      <c r="AK283" s="107" t="s">
        <v>1232</v>
      </c>
      <c r="AL283" s="107" t="s">
        <v>1233</v>
      </c>
      <c r="AM283" s="119"/>
      <c r="AN283" s="119"/>
      <c r="AO283" s="98"/>
      <c r="AP283" s="109"/>
      <c r="AQ283" s="109"/>
      <c r="AR283" s="120"/>
    </row>
    <row r="284" spans="1:46" s="114" customFormat="1" ht="84">
      <c r="A284" s="142">
        <v>282</v>
      </c>
      <c r="B284" s="105"/>
      <c r="C284" s="106" t="s">
        <v>240</v>
      </c>
      <c r="D284" s="106" t="s">
        <v>1610</v>
      </c>
      <c r="E284" s="106" t="s">
        <v>1051</v>
      </c>
      <c r="F284" s="106"/>
      <c r="G284" s="97"/>
      <c r="H284" s="97"/>
      <c r="I284" s="97"/>
      <c r="J284" s="97"/>
      <c r="K284" s="90" t="s">
        <v>276</v>
      </c>
      <c r="L284" s="100"/>
      <c r="M284" s="97"/>
      <c r="N284" s="90"/>
      <c r="O284" s="97"/>
      <c r="P284" s="97"/>
      <c r="Q284" s="97" t="s">
        <v>1052</v>
      </c>
      <c r="R284" s="97"/>
      <c r="S284" s="97"/>
      <c r="T284" s="96" t="s">
        <v>519</v>
      </c>
      <c r="U284" s="101"/>
      <c r="V284" s="96"/>
      <c r="W284" s="111"/>
      <c r="X284" s="96"/>
      <c r="Y284" s="96"/>
      <c r="Z284" s="96"/>
      <c r="AA284" s="104"/>
      <c r="AB284" s="96"/>
      <c r="AC284" s="99"/>
      <c r="AD284" s="99"/>
      <c r="AE284" s="99"/>
      <c r="AF284" s="99"/>
      <c r="AG284" s="99"/>
      <c r="AH284" s="99"/>
      <c r="AI284" s="96"/>
      <c r="AJ284" s="96"/>
      <c r="AK284" s="107" t="s">
        <v>1232</v>
      </c>
      <c r="AL284" s="107" t="s">
        <v>1233</v>
      </c>
      <c r="AM284" s="119"/>
      <c r="AN284" s="119"/>
      <c r="AO284" s="98"/>
      <c r="AP284" s="109"/>
      <c r="AQ284" s="109"/>
      <c r="AR284" s="120"/>
    </row>
    <row r="285" spans="1:46" s="114" customFormat="1" ht="180">
      <c r="A285" s="231">
        <v>283</v>
      </c>
      <c r="B285" s="105"/>
      <c r="C285" s="106" t="s">
        <v>240</v>
      </c>
      <c r="D285" s="106" t="s">
        <v>1610</v>
      </c>
      <c r="E285" s="106" t="s">
        <v>1051</v>
      </c>
      <c r="F285" s="106"/>
      <c r="G285" s="97"/>
      <c r="H285" s="97"/>
      <c r="I285" s="97"/>
      <c r="J285" s="97"/>
      <c r="K285" s="236" t="s">
        <v>276</v>
      </c>
      <c r="L285" s="100"/>
      <c r="M285" s="97"/>
      <c r="N285" s="236">
        <v>1</v>
      </c>
      <c r="O285" s="97" t="s">
        <v>1053</v>
      </c>
      <c r="P285" s="97" t="s">
        <v>1054</v>
      </c>
      <c r="Q285" s="97" t="s">
        <v>1055</v>
      </c>
      <c r="R285" s="97"/>
      <c r="S285" s="97"/>
      <c r="T285" s="96" t="s">
        <v>1648</v>
      </c>
      <c r="U285" s="101"/>
      <c r="V285" s="96"/>
      <c r="W285" s="111"/>
      <c r="X285" s="96"/>
      <c r="Y285" s="96" t="s">
        <v>13</v>
      </c>
      <c r="Z285" s="96" t="s">
        <v>1811</v>
      </c>
      <c r="AA285" s="104">
        <v>42768</v>
      </c>
      <c r="AB285" s="96" t="s">
        <v>1820</v>
      </c>
      <c r="AC285" s="99">
        <v>7</v>
      </c>
      <c r="AD285" s="99">
        <v>0</v>
      </c>
      <c r="AE285" s="99">
        <v>0</v>
      </c>
      <c r="AF285" s="99"/>
      <c r="AG285" s="99"/>
      <c r="AH285" s="99"/>
      <c r="AI285" s="96" t="s">
        <v>7</v>
      </c>
      <c r="AJ285" s="96"/>
      <c r="AK285" s="107" t="s">
        <v>1232</v>
      </c>
      <c r="AL285" s="107" t="s">
        <v>1233</v>
      </c>
      <c r="AM285" s="119"/>
      <c r="AN285" s="119"/>
      <c r="AO285" s="98"/>
      <c r="AP285" s="109"/>
      <c r="AQ285" s="109"/>
      <c r="AR285" s="120"/>
    </row>
    <row r="286" spans="1:46" s="114" customFormat="1" ht="84">
      <c r="A286" s="142">
        <v>284</v>
      </c>
      <c r="B286" s="105"/>
      <c r="C286" s="106" t="s">
        <v>240</v>
      </c>
      <c r="D286" s="106" t="s">
        <v>1610</v>
      </c>
      <c r="E286" s="106" t="s">
        <v>1051</v>
      </c>
      <c r="F286" s="106"/>
      <c r="G286" s="97"/>
      <c r="H286" s="97"/>
      <c r="I286" s="97"/>
      <c r="J286" s="97"/>
      <c r="K286" s="90" t="s">
        <v>258</v>
      </c>
      <c r="L286" s="100"/>
      <c r="M286" s="97"/>
      <c r="N286" s="90"/>
      <c r="O286" s="97" t="s">
        <v>1056</v>
      </c>
      <c r="P286" s="97"/>
      <c r="Q286" s="97" t="s">
        <v>1057</v>
      </c>
      <c r="R286" s="97"/>
      <c r="S286" s="97"/>
      <c r="T286" s="96" t="s">
        <v>1646</v>
      </c>
      <c r="U286" s="101"/>
      <c r="V286" s="96"/>
      <c r="W286" s="111"/>
      <c r="X286" s="96"/>
      <c r="Y286" s="96"/>
      <c r="Z286" s="96"/>
      <c r="AA286" s="104"/>
      <c r="AB286" s="96"/>
      <c r="AC286" s="99"/>
      <c r="AD286" s="99"/>
      <c r="AE286" s="99"/>
      <c r="AF286" s="99"/>
      <c r="AG286" s="99"/>
      <c r="AH286" s="99"/>
      <c r="AI286" s="96"/>
      <c r="AJ286" s="96"/>
      <c r="AK286" s="107" t="s">
        <v>1232</v>
      </c>
      <c r="AL286" s="107" t="s">
        <v>1233</v>
      </c>
      <c r="AM286" s="119"/>
      <c r="AN286" s="119"/>
      <c r="AO286" s="98"/>
      <c r="AP286" s="109"/>
      <c r="AQ286" s="109"/>
      <c r="AR286" s="120"/>
    </row>
    <row r="287" spans="1:46" s="114" customFormat="1" ht="84">
      <c r="A287" s="142">
        <v>285</v>
      </c>
      <c r="B287" s="105"/>
      <c r="C287" s="106" t="s">
        <v>240</v>
      </c>
      <c r="D287" s="106" t="s">
        <v>1610</v>
      </c>
      <c r="E287" s="106" t="s">
        <v>466</v>
      </c>
      <c r="F287" s="106"/>
      <c r="G287" s="97"/>
      <c r="H287" s="97"/>
      <c r="I287" s="97"/>
      <c r="J287" s="97"/>
      <c r="K287" s="135" t="s">
        <v>248</v>
      </c>
      <c r="L287" s="100"/>
      <c r="M287" s="97"/>
      <c r="N287" s="135">
        <v>1</v>
      </c>
      <c r="O287" s="97" t="s">
        <v>1058</v>
      </c>
      <c r="P287" s="97" t="s">
        <v>1059</v>
      </c>
      <c r="Q287" s="97"/>
      <c r="R287" s="97"/>
      <c r="S287" s="97"/>
      <c r="T287" s="96" t="s">
        <v>519</v>
      </c>
      <c r="U287" s="101"/>
      <c r="V287" s="96"/>
      <c r="W287" s="111"/>
      <c r="X287" s="96"/>
      <c r="Y287" s="96" t="s">
        <v>12</v>
      </c>
      <c r="Z287" s="132" t="s">
        <v>1511</v>
      </c>
      <c r="AA287" s="134"/>
      <c r="AB287" s="132" t="s">
        <v>1512</v>
      </c>
      <c r="AC287" s="133">
        <v>13</v>
      </c>
      <c r="AD287" s="133">
        <v>0</v>
      </c>
      <c r="AE287" s="133">
        <v>0</v>
      </c>
      <c r="AF287" s="99"/>
      <c r="AG287" s="99"/>
      <c r="AH287" s="99"/>
      <c r="AI287" s="96"/>
      <c r="AJ287" s="96"/>
      <c r="AK287" s="107" t="s">
        <v>1232</v>
      </c>
      <c r="AL287" s="107" t="s">
        <v>1233</v>
      </c>
      <c r="AM287" s="119"/>
      <c r="AN287" s="119"/>
      <c r="AO287" s="98"/>
      <c r="AP287" s="109"/>
      <c r="AQ287" s="109"/>
      <c r="AR287" s="120"/>
    </row>
    <row r="288" spans="1:46" s="114" customFormat="1" ht="60">
      <c r="A288" s="142">
        <v>286</v>
      </c>
      <c r="B288" s="105"/>
      <c r="C288" s="106" t="s">
        <v>240</v>
      </c>
      <c r="D288" s="106" t="s">
        <v>1611</v>
      </c>
      <c r="E288" s="106" t="s">
        <v>344</v>
      </c>
      <c r="F288" s="106"/>
      <c r="G288" s="97"/>
      <c r="H288" s="97"/>
      <c r="I288" s="97"/>
      <c r="J288" s="97"/>
      <c r="K288" s="90" t="s">
        <v>276</v>
      </c>
      <c r="L288" s="100"/>
      <c r="M288" s="97"/>
      <c r="N288" s="90"/>
      <c r="O288" s="97" t="s">
        <v>1060</v>
      </c>
      <c r="P288" s="97" t="s">
        <v>1061</v>
      </c>
      <c r="Q288" s="97"/>
      <c r="R288" s="97"/>
      <c r="S288" s="97"/>
      <c r="T288" s="96" t="s">
        <v>1646</v>
      </c>
      <c r="U288" s="101"/>
      <c r="V288" s="96"/>
      <c r="W288" s="111"/>
      <c r="X288" s="96"/>
      <c r="Y288" s="96"/>
      <c r="Z288" s="96"/>
      <c r="AA288" s="104"/>
      <c r="AB288" s="96"/>
      <c r="AC288" s="99"/>
      <c r="AD288" s="99"/>
      <c r="AE288" s="99"/>
      <c r="AF288" s="99"/>
      <c r="AG288" s="99"/>
      <c r="AH288" s="99"/>
      <c r="AI288" s="96"/>
      <c r="AJ288" s="96"/>
      <c r="AK288" s="107" t="s">
        <v>1232</v>
      </c>
      <c r="AL288" s="107" t="s">
        <v>1233</v>
      </c>
      <c r="AM288" s="119"/>
      <c r="AN288" s="119"/>
      <c r="AO288" s="98"/>
      <c r="AP288" s="109"/>
      <c r="AQ288" s="109"/>
      <c r="AR288" s="120"/>
      <c r="AS288" s="123"/>
      <c r="AT288" s="123"/>
    </row>
    <row r="289" spans="1:44" s="114" customFormat="1" ht="84">
      <c r="A289" s="142">
        <v>287</v>
      </c>
      <c r="B289" s="105"/>
      <c r="C289" s="106" t="s">
        <v>240</v>
      </c>
      <c r="D289" s="106" t="s">
        <v>1612</v>
      </c>
      <c r="E289" s="106" t="s">
        <v>1062</v>
      </c>
      <c r="F289" s="106"/>
      <c r="G289" s="97"/>
      <c r="H289" s="97"/>
      <c r="I289" s="97"/>
      <c r="J289" s="97"/>
      <c r="K289" s="90" t="s">
        <v>276</v>
      </c>
      <c r="L289" s="100"/>
      <c r="M289" s="97"/>
      <c r="N289" s="90"/>
      <c r="O289" s="97" t="s">
        <v>1063</v>
      </c>
      <c r="P289" s="97"/>
      <c r="Q289" s="97" t="s">
        <v>1064</v>
      </c>
      <c r="R289" s="97"/>
      <c r="S289" s="97"/>
      <c r="T289" s="96" t="s">
        <v>1646</v>
      </c>
      <c r="U289" s="101"/>
      <c r="V289" s="96"/>
      <c r="W289" s="111"/>
      <c r="X289" s="96"/>
      <c r="Y289" s="96"/>
      <c r="Z289" s="96"/>
      <c r="AA289" s="104"/>
      <c r="AB289" s="96"/>
      <c r="AC289" s="99"/>
      <c r="AD289" s="99"/>
      <c r="AE289" s="99"/>
      <c r="AF289" s="99"/>
      <c r="AG289" s="99"/>
      <c r="AH289" s="99"/>
      <c r="AI289" s="96"/>
      <c r="AJ289" s="96"/>
      <c r="AK289" s="107" t="s">
        <v>1232</v>
      </c>
      <c r="AL289" s="107" t="s">
        <v>1233</v>
      </c>
      <c r="AM289" s="119"/>
      <c r="AN289" s="119"/>
      <c r="AO289" s="98"/>
      <c r="AP289" s="109"/>
      <c r="AQ289" s="109"/>
      <c r="AR289" s="120"/>
    </row>
    <row r="290" spans="1:44" s="114" customFormat="1" ht="120">
      <c r="A290" s="142">
        <v>288</v>
      </c>
      <c r="B290" s="105"/>
      <c r="C290" s="106" t="s">
        <v>240</v>
      </c>
      <c r="D290" s="106" t="s">
        <v>1614</v>
      </c>
      <c r="E290" s="106" t="s">
        <v>1065</v>
      </c>
      <c r="F290" s="106"/>
      <c r="G290" s="97"/>
      <c r="H290" s="97"/>
      <c r="I290" s="97"/>
      <c r="J290" s="97"/>
      <c r="K290" s="90" t="s">
        <v>247</v>
      </c>
      <c r="L290" s="100"/>
      <c r="M290" s="97"/>
      <c r="N290" s="90"/>
      <c r="O290" s="97" t="s">
        <v>1066</v>
      </c>
      <c r="P290" s="97" t="s">
        <v>1067</v>
      </c>
      <c r="Q290" s="97" t="s">
        <v>1068</v>
      </c>
      <c r="R290" s="97"/>
      <c r="S290" s="97"/>
      <c r="T290" s="96" t="s">
        <v>519</v>
      </c>
      <c r="U290" s="101"/>
      <c r="V290" s="96"/>
      <c r="W290" s="111"/>
      <c r="X290" s="96"/>
      <c r="Y290" s="96"/>
      <c r="Z290" s="96"/>
      <c r="AA290" s="104"/>
      <c r="AB290" s="96"/>
      <c r="AC290" s="99"/>
      <c r="AD290" s="99"/>
      <c r="AE290" s="99"/>
      <c r="AF290" s="99"/>
      <c r="AG290" s="99"/>
      <c r="AH290" s="99"/>
      <c r="AI290" s="96"/>
      <c r="AJ290" s="96"/>
      <c r="AK290" s="107" t="s">
        <v>1232</v>
      </c>
      <c r="AL290" s="107" t="s">
        <v>1233</v>
      </c>
      <c r="AM290" s="119"/>
      <c r="AN290" s="119"/>
      <c r="AO290" s="98"/>
      <c r="AP290" s="109"/>
      <c r="AQ290" s="109"/>
      <c r="AR290" s="120"/>
    </row>
    <row r="291" spans="1:44" s="114" customFormat="1" ht="96">
      <c r="A291" s="142">
        <v>289</v>
      </c>
      <c r="B291" s="105"/>
      <c r="C291" s="106" t="s">
        <v>240</v>
      </c>
      <c r="D291" s="106" t="s">
        <v>1597</v>
      </c>
      <c r="E291" s="106" t="s">
        <v>471</v>
      </c>
      <c r="F291" s="106"/>
      <c r="G291" s="97"/>
      <c r="H291" s="97"/>
      <c r="I291" s="97"/>
      <c r="J291" s="97"/>
      <c r="K291" s="90" t="s">
        <v>276</v>
      </c>
      <c r="L291" s="100"/>
      <c r="M291" s="97"/>
      <c r="N291" s="90"/>
      <c r="O291" s="97" t="s">
        <v>1069</v>
      </c>
      <c r="P291" s="94" t="s">
        <v>1070</v>
      </c>
      <c r="Q291" s="97" t="s">
        <v>1071</v>
      </c>
      <c r="R291" s="97"/>
      <c r="S291" s="97"/>
      <c r="T291" s="96" t="s">
        <v>519</v>
      </c>
      <c r="U291" s="101"/>
      <c r="V291" s="96"/>
      <c r="W291" s="111"/>
      <c r="X291" s="96"/>
      <c r="Y291" s="96"/>
      <c r="Z291" s="96"/>
      <c r="AA291" s="104"/>
      <c r="AB291" s="96"/>
      <c r="AC291" s="99"/>
      <c r="AD291" s="99"/>
      <c r="AE291" s="99"/>
      <c r="AF291" s="99"/>
      <c r="AG291" s="99"/>
      <c r="AH291" s="99"/>
      <c r="AI291" s="96"/>
      <c r="AJ291" s="96"/>
      <c r="AK291" s="107" t="s">
        <v>1232</v>
      </c>
      <c r="AL291" s="107" t="s">
        <v>1233</v>
      </c>
      <c r="AM291" s="119"/>
      <c r="AN291" s="119"/>
      <c r="AO291" s="98"/>
      <c r="AP291" s="109"/>
      <c r="AQ291" s="109"/>
      <c r="AR291" s="120"/>
    </row>
    <row r="292" spans="1:44" s="114" customFormat="1" ht="96">
      <c r="A292" s="142">
        <v>290</v>
      </c>
      <c r="B292" s="105"/>
      <c r="C292" s="106" t="s">
        <v>240</v>
      </c>
      <c r="D292" s="106" t="s">
        <v>1597</v>
      </c>
      <c r="E292" s="106" t="s">
        <v>471</v>
      </c>
      <c r="F292" s="106"/>
      <c r="G292" s="97"/>
      <c r="H292" s="97"/>
      <c r="I292" s="97"/>
      <c r="J292" s="97"/>
      <c r="K292" s="90" t="s">
        <v>258</v>
      </c>
      <c r="L292" s="100"/>
      <c r="M292" s="97"/>
      <c r="N292" s="90"/>
      <c r="O292" s="97" t="s">
        <v>1072</v>
      </c>
      <c r="P292" s="97"/>
      <c r="Q292" s="97" t="s">
        <v>1073</v>
      </c>
      <c r="R292" s="97"/>
      <c r="S292" s="97"/>
      <c r="T292" s="96" t="s">
        <v>1648</v>
      </c>
      <c r="U292" s="101"/>
      <c r="V292" s="96"/>
      <c r="W292" s="111"/>
      <c r="X292" s="96"/>
      <c r="Y292" s="96"/>
      <c r="Z292" s="96"/>
      <c r="AA292" s="104"/>
      <c r="AB292" s="96"/>
      <c r="AC292" s="99"/>
      <c r="AD292" s="99"/>
      <c r="AE292" s="99"/>
      <c r="AF292" s="99"/>
      <c r="AG292" s="99"/>
      <c r="AH292" s="99"/>
      <c r="AI292" s="96"/>
      <c r="AJ292" s="96"/>
      <c r="AK292" s="107" t="s">
        <v>1232</v>
      </c>
      <c r="AL292" s="107" t="s">
        <v>1233</v>
      </c>
      <c r="AM292" s="119"/>
      <c r="AN292" s="119"/>
      <c r="AO292" s="98"/>
      <c r="AP292" s="109"/>
      <c r="AQ292" s="109"/>
      <c r="AR292" s="120"/>
    </row>
    <row r="293" spans="1:44" s="114" customFormat="1" ht="84">
      <c r="A293" s="142">
        <v>291</v>
      </c>
      <c r="B293" s="105"/>
      <c r="C293" s="106" t="s">
        <v>240</v>
      </c>
      <c r="D293" s="106" t="s">
        <v>1597</v>
      </c>
      <c r="E293" s="106" t="s">
        <v>471</v>
      </c>
      <c r="F293" s="106"/>
      <c r="G293" s="97"/>
      <c r="H293" s="97"/>
      <c r="I293" s="97"/>
      <c r="J293" s="97"/>
      <c r="K293" s="90" t="s">
        <v>247</v>
      </c>
      <c r="L293" s="100"/>
      <c r="M293" s="97"/>
      <c r="N293" s="90"/>
      <c r="O293" s="97" t="s">
        <v>1074</v>
      </c>
      <c r="P293" s="97"/>
      <c r="Q293" s="97" t="s">
        <v>1075</v>
      </c>
      <c r="R293" s="97"/>
      <c r="S293" s="97"/>
      <c r="T293" s="96" t="s">
        <v>519</v>
      </c>
      <c r="U293" s="101"/>
      <c r="V293" s="96"/>
      <c r="W293" s="111"/>
      <c r="X293" s="96"/>
      <c r="Y293" s="96"/>
      <c r="Z293" s="96"/>
      <c r="AA293" s="104"/>
      <c r="AB293" s="96"/>
      <c r="AC293" s="99"/>
      <c r="AD293" s="99"/>
      <c r="AE293" s="99"/>
      <c r="AF293" s="99"/>
      <c r="AG293" s="99"/>
      <c r="AH293" s="99"/>
      <c r="AI293" s="96"/>
      <c r="AJ293" s="96"/>
      <c r="AK293" s="107" t="s">
        <v>1232</v>
      </c>
      <c r="AL293" s="107" t="s">
        <v>1233</v>
      </c>
      <c r="AM293" s="119"/>
      <c r="AN293" s="119"/>
      <c r="AO293" s="98"/>
      <c r="AP293" s="109"/>
      <c r="AQ293" s="109"/>
      <c r="AR293" s="120"/>
    </row>
    <row r="294" spans="1:44" s="114" customFormat="1" ht="96">
      <c r="A294" s="142">
        <v>292</v>
      </c>
      <c r="B294" s="105"/>
      <c r="C294" s="106" t="s">
        <v>240</v>
      </c>
      <c r="D294" s="106" t="s">
        <v>1599</v>
      </c>
      <c r="E294" s="106" t="s">
        <v>1076</v>
      </c>
      <c r="F294" s="106"/>
      <c r="G294" s="97"/>
      <c r="H294" s="97"/>
      <c r="I294" s="97"/>
      <c r="J294" s="97"/>
      <c r="K294" s="135" t="s">
        <v>248</v>
      </c>
      <c r="L294" s="100"/>
      <c r="M294" s="97"/>
      <c r="N294" s="135">
        <v>1</v>
      </c>
      <c r="O294" s="97" t="s">
        <v>1077</v>
      </c>
      <c r="P294" s="97" t="s">
        <v>1078</v>
      </c>
      <c r="Q294" s="97"/>
      <c r="R294" s="97"/>
      <c r="S294" s="97"/>
      <c r="T294" s="96" t="s">
        <v>519</v>
      </c>
      <c r="U294" s="101"/>
      <c r="V294" s="96"/>
      <c r="W294" s="111"/>
      <c r="X294" s="96"/>
      <c r="Y294" s="96" t="s">
        <v>12</v>
      </c>
      <c r="Z294" s="132" t="s">
        <v>1511</v>
      </c>
      <c r="AA294" s="134"/>
      <c r="AB294" s="132" t="s">
        <v>1512</v>
      </c>
      <c r="AC294" s="133">
        <v>13</v>
      </c>
      <c r="AD294" s="133">
        <v>0</v>
      </c>
      <c r="AE294" s="133">
        <v>0</v>
      </c>
      <c r="AF294" s="99"/>
      <c r="AG294" s="99"/>
      <c r="AH294" s="99"/>
      <c r="AI294" s="96"/>
      <c r="AJ294" s="96"/>
      <c r="AK294" s="107" t="s">
        <v>1232</v>
      </c>
      <c r="AL294" s="107" t="s">
        <v>1233</v>
      </c>
      <c r="AM294" s="119"/>
      <c r="AN294" s="119"/>
      <c r="AO294" s="98"/>
      <c r="AP294" s="109"/>
      <c r="AQ294" s="109"/>
      <c r="AR294" s="120"/>
    </row>
    <row r="295" spans="1:44" s="114" customFormat="1" ht="36">
      <c r="A295" s="142">
        <v>293</v>
      </c>
      <c r="B295" s="105"/>
      <c r="C295" s="106" t="s">
        <v>240</v>
      </c>
      <c r="D295" s="106" t="s">
        <v>1599</v>
      </c>
      <c r="E295" s="106" t="s">
        <v>1076</v>
      </c>
      <c r="F295" s="106"/>
      <c r="G295" s="97"/>
      <c r="H295" s="97"/>
      <c r="I295" s="97"/>
      <c r="J295" s="97"/>
      <c r="K295" s="90" t="s">
        <v>247</v>
      </c>
      <c r="L295" s="100"/>
      <c r="M295" s="97"/>
      <c r="N295" s="90"/>
      <c r="O295" s="97" t="s">
        <v>1079</v>
      </c>
      <c r="P295" s="94" t="s">
        <v>1079</v>
      </c>
      <c r="Q295" s="97" t="s">
        <v>1080</v>
      </c>
      <c r="R295" s="97"/>
      <c r="S295" s="97"/>
      <c r="T295" s="96" t="s">
        <v>519</v>
      </c>
      <c r="U295" s="101"/>
      <c r="V295" s="96"/>
      <c r="W295" s="111"/>
      <c r="X295" s="96"/>
      <c r="Y295" s="96"/>
      <c r="Z295" s="96"/>
      <c r="AA295" s="104"/>
      <c r="AB295" s="96"/>
      <c r="AC295" s="99"/>
      <c r="AD295" s="99"/>
      <c r="AE295" s="99"/>
      <c r="AF295" s="99"/>
      <c r="AG295" s="99"/>
      <c r="AH295" s="99"/>
      <c r="AI295" s="96"/>
      <c r="AJ295" s="96"/>
      <c r="AK295" s="107" t="s">
        <v>1232</v>
      </c>
      <c r="AL295" s="107" t="s">
        <v>1233</v>
      </c>
      <c r="AM295" s="119"/>
      <c r="AN295" s="119"/>
      <c r="AO295" s="98"/>
      <c r="AP295" s="109"/>
      <c r="AQ295" s="109"/>
      <c r="AR295" s="120"/>
    </row>
    <row r="296" spans="1:44" s="114" customFormat="1" ht="96">
      <c r="A296" s="142">
        <v>294</v>
      </c>
      <c r="B296" s="105"/>
      <c r="C296" s="106" t="s">
        <v>240</v>
      </c>
      <c r="D296" s="106" t="s">
        <v>1600</v>
      </c>
      <c r="E296" s="106" t="s">
        <v>1081</v>
      </c>
      <c r="F296" s="106"/>
      <c r="G296" s="97"/>
      <c r="H296" s="97"/>
      <c r="I296" s="97"/>
      <c r="J296" s="97"/>
      <c r="K296" s="90" t="s">
        <v>276</v>
      </c>
      <c r="L296" s="100"/>
      <c r="M296" s="97"/>
      <c r="N296" s="90"/>
      <c r="O296" s="97" t="s">
        <v>1082</v>
      </c>
      <c r="P296" s="97" t="s">
        <v>1083</v>
      </c>
      <c r="Q296" s="97" t="s">
        <v>1084</v>
      </c>
      <c r="R296" s="97"/>
      <c r="S296" s="97"/>
      <c r="T296" s="96" t="s">
        <v>1646</v>
      </c>
      <c r="U296" s="101"/>
      <c r="V296" s="96"/>
      <c r="W296" s="111"/>
      <c r="X296" s="96"/>
      <c r="Y296" s="96"/>
      <c r="Z296" s="96"/>
      <c r="AA296" s="104"/>
      <c r="AB296" s="96"/>
      <c r="AC296" s="99"/>
      <c r="AD296" s="99"/>
      <c r="AE296" s="99"/>
      <c r="AF296" s="99"/>
      <c r="AG296" s="99"/>
      <c r="AH296" s="99"/>
      <c r="AI296" s="96"/>
      <c r="AJ296" s="96"/>
      <c r="AK296" s="107" t="s">
        <v>1232</v>
      </c>
      <c r="AL296" s="107" t="s">
        <v>1233</v>
      </c>
      <c r="AM296" s="119"/>
      <c r="AN296" s="119"/>
      <c r="AO296" s="98"/>
      <c r="AP296" s="109"/>
      <c r="AQ296" s="109"/>
      <c r="AR296" s="120"/>
    </row>
    <row r="297" spans="1:44" s="114" customFormat="1" ht="36">
      <c r="A297" s="142">
        <v>295</v>
      </c>
      <c r="B297" s="105"/>
      <c r="C297" s="106" t="s">
        <v>240</v>
      </c>
      <c r="D297" s="106" t="s">
        <v>1600</v>
      </c>
      <c r="E297" s="106" t="s">
        <v>1085</v>
      </c>
      <c r="F297" s="106"/>
      <c r="G297" s="97"/>
      <c r="H297" s="97"/>
      <c r="I297" s="97"/>
      <c r="J297" s="97"/>
      <c r="K297" s="90" t="s">
        <v>247</v>
      </c>
      <c r="L297" s="100"/>
      <c r="M297" s="97"/>
      <c r="N297" s="90"/>
      <c r="O297" s="97" t="s">
        <v>1086</v>
      </c>
      <c r="P297" s="97" t="s">
        <v>1087</v>
      </c>
      <c r="Q297" s="97" t="s">
        <v>1088</v>
      </c>
      <c r="R297" s="97"/>
      <c r="S297" s="97"/>
      <c r="T297" s="96" t="s">
        <v>1648</v>
      </c>
      <c r="U297" s="101"/>
      <c r="V297" s="96"/>
      <c r="W297" s="111"/>
      <c r="X297" s="96"/>
      <c r="Y297" s="96"/>
      <c r="Z297" s="96"/>
      <c r="AA297" s="104"/>
      <c r="AB297" s="96"/>
      <c r="AC297" s="99"/>
      <c r="AD297" s="99"/>
      <c r="AE297" s="99"/>
      <c r="AF297" s="99"/>
      <c r="AG297" s="99"/>
      <c r="AH297" s="99"/>
      <c r="AI297" s="96"/>
      <c r="AJ297" s="96"/>
      <c r="AK297" s="107" t="s">
        <v>1232</v>
      </c>
      <c r="AL297" s="107" t="s">
        <v>1233</v>
      </c>
      <c r="AM297" s="119"/>
      <c r="AN297" s="119"/>
      <c r="AO297" s="98"/>
      <c r="AP297" s="109"/>
      <c r="AQ297" s="109"/>
      <c r="AR297" s="120"/>
    </row>
    <row r="298" spans="1:44" s="114" customFormat="1" ht="240">
      <c r="A298" s="231">
        <v>296</v>
      </c>
      <c r="B298" s="105"/>
      <c r="C298" s="106" t="s">
        <v>240</v>
      </c>
      <c r="D298" s="106" t="s">
        <v>1600</v>
      </c>
      <c r="E298" s="106" t="s">
        <v>1089</v>
      </c>
      <c r="F298" s="106"/>
      <c r="G298" s="97"/>
      <c r="H298" s="97"/>
      <c r="I298" s="97"/>
      <c r="J298" s="97"/>
      <c r="K298" s="236" t="s">
        <v>276</v>
      </c>
      <c r="L298" s="100"/>
      <c r="M298" s="97"/>
      <c r="N298" s="236">
        <v>1</v>
      </c>
      <c r="O298" s="97" t="s">
        <v>1090</v>
      </c>
      <c r="P298" s="94" t="s">
        <v>1090</v>
      </c>
      <c r="Q298" s="97" t="s">
        <v>1091</v>
      </c>
      <c r="R298" s="97"/>
      <c r="S298" s="97"/>
      <c r="T298" s="96" t="s">
        <v>1648</v>
      </c>
      <c r="U298" s="101"/>
      <c r="V298" s="96" t="s">
        <v>1817</v>
      </c>
      <c r="W298" s="111"/>
      <c r="X298" s="96"/>
      <c r="Y298" s="96" t="s">
        <v>12</v>
      </c>
      <c r="Z298" s="232" t="s">
        <v>1818</v>
      </c>
      <c r="AA298" s="104">
        <v>42768</v>
      </c>
      <c r="AB298" s="96" t="s">
        <v>1820</v>
      </c>
      <c r="AC298" s="99">
        <v>7</v>
      </c>
      <c r="AD298" s="99">
        <v>0</v>
      </c>
      <c r="AE298" s="99">
        <v>0</v>
      </c>
      <c r="AF298" s="99"/>
      <c r="AG298" s="99"/>
      <c r="AH298" s="99"/>
      <c r="AI298" s="96" t="s">
        <v>7</v>
      </c>
      <c r="AJ298" s="96"/>
      <c r="AK298" s="107" t="s">
        <v>1232</v>
      </c>
      <c r="AL298" s="107" t="s">
        <v>1233</v>
      </c>
      <c r="AM298" s="119"/>
      <c r="AN298" s="119"/>
      <c r="AO298" s="98"/>
      <c r="AP298" s="109"/>
      <c r="AQ298" s="109"/>
      <c r="AR298" s="120"/>
    </row>
    <row r="299" spans="1:44" s="114" customFormat="1" ht="84">
      <c r="A299" s="142">
        <v>297</v>
      </c>
      <c r="B299" s="105"/>
      <c r="C299" s="106" t="s">
        <v>240</v>
      </c>
      <c r="D299" s="106" t="s">
        <v>1602</v>
      </c>
      <c r="E299" s="106" t="s">
        <v>1092</v>
      </c>
      <c r="F299" s="106"/>
      <c r="G299" s="97"/>
      <c r="H299" s="97"/>
      <c r="I299" s="97"/>
      <c r="J299" s="97"/>
      <c r="K299" s="135" t="s">
        <v>248</v>
      </c>
      <c r="L299" s="100"/>
      <c r="M299" s="97"/>
      <c r="N299" s="135">
        <v>1</v>
      </c>
      <c r="O299" s="97" t="s">
        <v>1093</v>
      </c>
      <c r="P299" s="97" t="s">
        <v>1094</v>
      </c>
      <c r="Q299" s="97"/>
      <c r="R299" s="97"/>
      <c r="S299" s="97"/>
      <c r="T299" s="96" t="s">
        <v>519</v>
      </c>
      <c r="U299" s="101"/>
      <c r="V299" s="96"/>
      <c r="W299" s="111"/>
      <c r="X299" s="96"/>
      <c r="Y299" s="96" t="s">
        <v>12</v>
      </c>
      <c r="Z299" s="132" t="s">
        <v>1511</v>
      </c>
      <c r="AA299" s="134"/>
      <c r="AB299" s="132" t="s">
        <v>1512</v>
      </c>
      <c r="AC299" s="133">
        <v>13</v>
      </c>
      <c r="AD299" s="133">
        <v>0</v>
      </c>
      <c r="AE299" s="133">
        <v>0</v>
      </c>
      <c r="AF299" s="99"/>
      <c r="AG299" s="99"/>
      <c r="AH299" s="99"/>
      <c r="AI299" s="96"/>
      <c r="AJ299" s="96"/>
      <c r="AK299" s="107" t="s">
        <v>1232</v>
      </c>
      <c r="AL299" s="107" t="s">
        <v>1233</v>
      </c>
      <c r="AM299" s="119"/>
      <c r="AN299" s="119"/>
      <c r="AO299" s="98"/>
      <c r="AP299" s="109"/>
      <c r="AQ299" s="109"/>
      <c r="AR299" s="120"/>
    </row>
    <row r="300" spans="1:44" s="114" customFormat="1" ht="84">
      <c r="A300" s="142">
        <v>298</v>
      </c>
      <c r="B300" s="105"/>
      <c r="C300" s="106" t="s">
        <v>240</v>
      </c>
      <c r="D300" s="106" t="s">
        <v>1603</v>
      </c>
      <c r="E300" s="106" t="s">
        <v>1092</v>
      </c>
      <c r="F300" s="106"/>
      <c r="G300" s="97"/>
      <c r="H300" s="97"/>
      <c r="I300" s="97"/>
      <c r="J300" s="97"/>
      <c r="K300" s="135" t="s">
        <v>248</v>
      </c>
      <c r="L300" s="100"/>
      <c r="M300" s="97"/>
      <c r="N300" s="146">
        <v>1</v>
      </c>
      <c r="O300" s="106" t="s">
        <v>1095</v>
      </c>
      <c r="P300" s="106" t="s">
        <v>1096</v>
      </c>
      <c r="Q300" s="97" t="s">
        <v>1097</v>
      </c>
      <c r="R300" s="97"/>
      <c r="S300" s="97"/>
      <c r="T300" s="96" t="s">
        <v>519</v>
      </c>
      <c r="U300" s="101"/>
      <c r="V300" s="96"/>
      <c r="W300" s="111"/>
      <c r="X300" s="96"/>
      <c r="Y300" s="96" t="s">
        <v>12</v>
      </c>
      <c r="Z300" s="132" t="s">
        <v>1511</v>
      </c>
      <c r="AA300" s="134"/>
      <c r="AB300" s="132" t="s">
        <v>1512</v>
      </c>
      <c r="AC300" s="133">
        <v>13</v>
      </c>
      <c r="AD300" s="133">
        <v>0</v>
      </c>
      <c r="AE300" s="133">
        <v>0</v>
      </c>
      <c r="AF300" s="99"/>
      <c r="AG300" s="99"/>
      <c r="AH300" s="99"/>
      <c r="AI300" s="96"/>
      <c r="AJ300" s="96"/>
      <c r="AK300" s="107" t="s">
        <v>1232</v>
      </c>
      <c r="AL300" s="107" t="s">
        <v>1233</v>
      </c>
      <c r="AM300" s="119"/>
      <c r="AN300" s="119"/>
      <c r="AO300" s="98"/>
      <c r="AP300" s="109"/>
      <c r="AQ300" s="109"/>
      <c r="AR300" s="120"/>
    </row>
    <row r="301" spans="1:44" s="114" customFormat="1" ht="84">
      <c r="A301" s="142">
        <v>299</v>
      </c>
      <c r="B301" s="105"/>
      <c r="C301" s="106" t="s">
        <v>240</v>
      </c>
      <c r="D301" s="106" t="s">
        <v>1604</v>
      </c>
      <c r="E301" s="106" t="s">
        <v>1099</v>
      </c>
      <c r="F301" s="106"/>
      <c r="G301" s="97"/>
      <c r="H301" s="97"/>
      <c r="I301" s="97"/>
      <c r="J301" s="97"/>
      <c r="K301" s="135" t="s">
        <v>248</v>
      </c>
      <c r="L301" s="100"/>
      <c r="M301" s="97"/>
      <c r="N301" s="146">
        <v>1</v>
      </c>
      <c r="O301" s="106" t="s">
        <v>1098</v>
      </c>
      <c r="P301" s="106" t="s">
        <v>1100</v>
      </c>
      <c r="Q301" s="97" t="s">
        <v>1097</v>
      </c>
      <c r="R301" s="97"/>
      <c r="S301" s="97"/>
      <c r="T301" s="96" t="s">
        <v>519</v>
      </c>
      <c r="U301" s="101"/>
      <c r="V301" s="96"/>
      <c r="W301" s="111"/>
      <c r="X301" s="96"/>
      <c r="Y301" s="96" t="s">
        <v>12</v>
      </c>
      <c r="Z301" s="132" t="s">
        <v>1511</v>
      </c>
      <c r="AA301" s="134"/>
      <c r="AB301" s="132" t="s">
        <v>1512</v>
      </c>
      <c r="AC301" s="133">
        <v>13</v>
      </c>
      <c r="AD301" s="133">
        <v>0</v>
      </c>
      <c r="AE301" s="133">
        <v>0</v>
      </c>
      <c r="AF301" s="99"/>
      <c r="AG301" s="99"/>
      <c r="AH301" s="99"/>
      <c r="AI301" s="96"/>
      <c r="AJ301" s="96"/>
      <c r="AK301" s="107" t="s">
        <v>1232</v>
      </c>
      <c r="AL301" s="107" t="s">
        <v>1233</v>
      </c>
      <c r="AM301" s="119"/>
      <c r="AN301" s="119"/>
      <c r="AO301" s="98"/>
      <c r="AP301" s="109"/>
      <c r="AQ301" s="109"/>
      <c r="AR301" s="120"/>
    </row>
    <row r="302" spans="1:44" s="114" customFormat="1" ht="84">
      <c r="A302" s="142">
        <v>300</v>
      </c>
      <c r="B302" s="105"/>
      <c r="C302" s="106" t="s">
        <v>240</v>
      </c>
      <c r="D302" s="106" t="s">
        <v>1605</v>
      </c>
      <c r="E302" s="106" t="s">
        <v>1099</v>
      </c>
      <c r="F302" s="106"/>
      <c r="G302" s="97"/>
      <c r="H302" s="97"/>
      <c r="I302" s="97"/>
      <c r="J302" s="97"/>
      <c r="K302" s="135" t="s">
        <v>248</v>
      </c>
      <c r="L302" s="100"/>
      <c r="M302" s="97"/>
      <c r="N302" s="146">
        <v>1</v>
      </c>
      <c r="O302" s="106" t="s">
        <v>1101</v>
      </c>
      <c r="P302" s="106" t="s">
        <v>1102</v>
      </c>
      <c r="Q302" s="97" t="s">
        <v>1097</v>
      </c>
      <c r="R302" s="97"/>
      <c r="S302" s="97"/>
      <c r="T302" s="96" t="s">
        <v>519</v>
      </c>
      <c r="U302" s="101"/>
      <c r="V302" s="96"/>
      <c r="W302" s="111"/>
      <c r="X302" s="96"/>
      <c r="Y302" s="96" t="s">
        <v>12</v>
      </c>
      <c r="Z302" s="132" t="s">
        <v>1511</v>
      </c>
      <c r="AA302" s="134"/>
      <c r="AB302" s="132" t="s">
        <v>1512</v>
      </c>
      <c r="AC302" s="133">
        <v>13</v>
      </c>
      <c r="AD302" s="133">
        <v>0</v>
      </c>
      <c r="AE302" s="133">
        <v>0</v>
      </c>
      <c r="AF302" s="99"/>
      <c r="AG302" s="99"/>
      <c r="AH302" s="99"/>
      <c r="AI302" s="96"/>
      <c r="AJ302" s="96"/>
      <c r="AK302" s="107" t="s">
        <v>1232</v>
      </c>
      <c r="AL302" s="107" t="s">
        <v>1233</v>
      </c>
      <c r="AM302" s="119"/>
      <c r="AN302" s="119"/>
      <c r="AO302" s="98"/>
      <c r="AP302" s="109"/>
      <c r="AQ302" s="109"/>
      <c r="AR302" s="120"/>
    </row>
    <row r="303" spans="1:44" s="114" customFormat="1" ht="84">
      <c r="A303" s="142">
        <v>301</v>
      </c>
      <c r="B303" s="105"/>
      <c r="C303" s="106" t="s">
        <v>240</v>
      </c>
      <c r="D303" s="106" t="s">
        <v>1606</v>
      </c>
      <c r="E303" s="106" t="s">
        <v>1104</v>
      </c>
      <c r="F303" s="106"/>
      <c r="G303" s="97"/>
      <c r="H303" s="97"/>
      <c r="I303" s="97"/>
      <c r="J303" s="97"/>
      <c r="K303" s="135" t="s">
        <v>248</v>
      </c>
      <c r="L303" s="100"/>
      <c r="M303" s="97"/>
      <c r="N303" s="146">
        <v>1</v>
      </c>
      <c r="O303" s="106" t="s">
        <v>1103</v>
      </c>
      <c r="P303" s="106" t="s">
        <v>1105</v>
      </c>
      <c r="Q303" s="97" t="s">
        <v>1097</v>
      </c>
      <c r="R303" s="97"/>
      <c r="S303" s="97"/>
      <c r="T303" s="96" t="s">
        <v>519</v>
      </c>
      <c r="U303" s="101"/>
      <c r="V303" s="96"/>
      <c r="W303" s="111"/>
      <c r="X303" s="96"/>
      <c r="Y303" s="96" t="s">
        <v>12</v>
      </c>
      <c r="Z303" s="132" t="s">
        <v>1511</v>
      </c>
      <c r="AA303" s="134"/>
      <c r="AB303" s="132" t="s">
        <v>1512</v>
      </c>
      <c r="AC303" s="133">
        <v>13</v>
      </c>
      <c r="AD303" s="133">
        <v>0</v>
      </c>
      <c r="AE303" s="133">
        <v>0</v>
      </c>
      <c r="AF303" s="99"/>
      <c r="AG303" s="99"/>
      <c r="AH303" s="99"/>
      <c r="AI303" s="96"/>
      <c r="AJ303" s="96"/>
      <c r="AK303" s="107" t="s">
        <v>1232</v>
      </c>
      <c r="AL303" s="107" t="s">
        <v>1233</v>
      </c>
      <c r="AM303" s="119"/>
      <c r="AN303" s="119"/>
      <c r="AO303" s="98"/>
      <c r="AP303" s="109"/>
      <c r="AQ303" s="109"/>
      <c r="AR303" s="120"/>
    </row>
    <row r="304" spans="1:44" s="114" customFormat="1" ht="24">
      <c r="A304" s="142">
        <v>302</v>
      </c>
      <c r="B304" s="105"/>
      <c r="C304" s="106" t="s">
        <v>584</v>
      </c>
      <c r="D304" s="106" t="s">
        <v>1620</v>
      </c>
      <c r="E304" s="106" t="s">
        <v>645</v>
      </c>
      <c r="F304" s="106"/>
      <c r="G304" s="97"/>
      <c r="H304" s="97"/>
      <c r="I304" s="97"/>
      <c r="J304" s="97"/>
      <c r="K304" s="90" t="s">
        <v>276</v>
      </c>
      <c r="L304" s="100"/>
      <c r="M304" s="97"/>
      <c r="N304" s="90"/>
      <c r="O304" s="97" t="s">
        <v>1106</v>
      </c>
      <c r="P304" s="97"/>
      <c r="Q304" s="97" t="s">
        <v>1107</v>
      </c>
      <c r="R304" s="97"/>
      <c r="S304" s="97"/>
      <c r="T304" s="96" t="s">
        <v>519</v>
      </c>
      <c r="U304" s="101"/>
      <c r="V304" s="96"/>
      <c r="W304" s="111"/>
      <c r="X304" s="96"/>
      <c r="Y304" s="96"/>
      <c r="Z304" s="96"/>
      <c r="AA304" s="104"/>
      <c r="AB304" s="96"/>
      <c r="AC304" s="99"/>
      <c r="AD304" s="99"/>
      <c r="AE304" s="99"/>
      <c r="AF304" s="99"/>
      <c r="AG304" s="99"/>
      <c r="AH304" s="99"/>
      <c r="AI304" s="96"/>
      <c r="AJ304" s="96"/>
      <c r="AK304" s="107" t="s">
        <v>1232</v>
      </c>
      <c r="AL304" s="107" t="s">
        <v>1233</v>
      </c>
      <c r="AM304" s="119"/>
      <c r="AN304" s="119"/>
      <c r="AO304" s="98"/>
      <c r="AP304" s="109"/>
      <c r="AQ304" s="109"/>
      <c r="AR304" s="120"/>
    </row>
    <row r="305" spans="1:46" s="114" customFormat="1" ht="84">
      <c r="A305" s="142">
        <v>303</v>
      </c>
      <c r="B305" s="105"/>
      <c r="C305" s="106" t="s">
        <v>584</v>
      </c>
      <c r="D305" s="106" t="s">
        <v>1622</v>
      </c>
      <c r="E305" s="106" t="s">
        <v>1108</v>
      </c>
      <c r="F305" s="106"/>
      <c r="G305" s="97"/>
      <c r="H305" s="97"/>
      <c r="I305" s="97"/>
      <c r="J305" s="97"/>
      <c r="K305" s="90" t="s">
        <v>276</v>
      </c>
      <c r="L305" s="100"/>
      <c r="M305" s="97"/>
      <c r="N305" s="90"/>
      <c r="O305" s="97" t="s">
        <v>1109</v>
      </c>
      <c r="P305" s="97" t="s">
        <v>1110</v>
      </c>
      <c r="Q305" s="97"/>
      <c r="R305" s="97"/>
      <c r="S305" s="97"/>
      <c r="T305" s="96" t="s">
        <v>519</v>
      </c>
      <c r="U305" s="101"/>
      <c r="V305" s="96"/>
      <c r="W305" s="111"/>
      <c r="X305" s="96"/>
      <c r="Y305" s="96"/>
      <c r="Z305" s="96"/>
      <c r="AA305" s="104"/>
      <c r="AB305" s="96"/>
      <c r="AC305" s="99"/>
      <c r="AD305" s="99"/>
      <c r="AE305" s="99"/>
      <c r="AF305" s="99"/>
      <c r="AG305" s="99"/>
      <c r="AH305" s="99"/>
      <c r="AI305" s="96"/>
      <c r="AJ305" s="96"/>
      <c r="AK305" s="107" t="s">
        <v>1232</v>
      </c>
      <c r="AL305" s="107" t="s">
        <v>1233</v>
      </c>
      <c r="AM305" s="119"/>
      <c r="AN305" s="119"/>
      <c r="AO305" s="98"/>
      <c r="AP305" s="109"/>
      <c r="AQ305" s="109"/>
      <c r="AR305" s="120"/>
    </row>
    <row r="306" spans="1:46" s="114" customFormat="1" ht="84">
      <c r="A306" s="376">
        <v>304</v>
      </c>
      <c r="B306" s="105"/>
      <c r="C306" s="106" t="s">
        <v>584</v>
      </c>
      <c r="D306" s="106" t="s">
        <v>1623</v>
      </c>
      <c r="E306" s="106" t="s">
        <v>1111</v>
      </c>
      <c r="F306" s="106"/>
      <c r="G306" s="97"/>
      <c r="H306" s="97"/>
      <c r="I306" s="97"/>
      <c r="J306" s="97"/>
      <c r="K306" s="90" t="s">
        <v>247</v>
      </c>
      <c r="L306" s="100"/>
      <c r="M306" s="97"/>
      <c r="N306" s="90"/>
      <c r="O306" s="97" t="s">
        <v>1112</v>
      </c>
      <c r="P306" s="94" t="s">
        <v>1113</v>
      </c>
      <c r="Q306" s="97" t="s">
        <v>1114</v>
      </c>
      <c r="R306" s="97"/>
      <c r="S306" s="97"/>
      <c r="T306" s="96" t="s">
        <v>1648</v>
      </c>
      <c r="U306" s="101"/>
      <c r="V306" s="96"/>
      <c r="W306" s="111"/>
      <c r="X306" s="96"/>
      <c r="Y306" s="96"/>
      <c r="Z306" s="96" t="s">
        <v>1793</v>
      </c>
      <c r="AA306" s="104"/>
      <c r="AB306" s="96"/>
      <c r="AC306" s="99"/>
      <c r="AD306" s="99"/>
      <c r="AE306" s="99"/>
      <c r="AF306" s="99"/>
      <c r="AG306" s="99"/>
      <c r="AH306" s="99"/>
      <c r="AI306" s="96"/>
      <c r="AJ306" s="96"/>
      <c r="AK306" s="107" t="s">
        <v>1232</v>
      </c>
      <c r="AL306" s="107" t="s">
        <v>1233</v>
      </c>
      <c r="AM306" s="119"/>
      <c r="AN306" s="119"/>
      <c r="AO306" s="98"/>
      <c r="AP306" s="109"/>
      <c r="AQ306" s="109"/>
      <c r="AR306" s="120"/>
      <c r="AS306" s="18"/>
      <c r="AT306" s="18"/>
    </row>
    <row r="307" spans="1:46" s="114" customFormat="1" ht="84">
      <c r="A307" s="142">
        <v>305</v>
      </c>
      <c r="B307" s="105"/>
      <c r="C307" s="106" t="s">
        <v>584</v>
      </c>
      <c r="D307" s="106" t="s">
        <v>1624</v>
      </c>
      <c r="E307" s="106" t="s">
        <v>1115</v>
      </c>
      <c r="F307" s="106"/>
      <c r="G307" s="97"/>
      <c r="H307" s="97"/>
      <c r="I307" s="97"/>
      <c r="J307" s="97"/>
      <c r="K307" s="90" t="s">
        <v>247</v>
      </c>
      <c r="L307" s="100"/>
      <c r="M307" s="97"/>
      <c r="N307" s="90"/>
      <c r="O307" s="97" t="s">
        <v>1116</v>
      </c>
      <c r="P307" s="97" t="s">
        <v>1117</v>
      </c>
      <c r="Q307" s="97"/>
      <c r="R307" s="97"/>
      <c r="S307" s="97"/>
      <c r="T307" s="96" t="s">
        <v>519</v>
      </c>
      <c r="U307" s="101"/>
      <c r="V307" s="96"/>
      <c r="W307" s="111"/>
      <c r="X307" s="96"/>
      <c r="Y307" s="96"/>
      <c r="Z307" s="96"/>
      <c r="AA307" s="104"/>
      <c r="AB307" s="96"/>
      <c r="AC307" s="99"/>
      <c r="AD307" s="99"/>
      <c r="AE307" s="99"/>
      <c r="AF307" s="99"/>
      <c r="AG307" s="99"/>
      <c r="AH307" s="99"/>
      <c r="AI307" s="96"/>
      <c r="AJ307" s="96"/>
      <c r="AK307" s="107" t="s">
        <v>1232</v>
      </c>
      <c r="AL307" s="107" t="s">
        <v>1233</v>
      </c>
      <c r="AM307" s="119"/>
      <c r="AN307" s="119"/>
      <c r="AO307" s="98"/>
      <c r="AP307" s="109"/>
      <c r="AQ307" s="109"/>
      <c r="AR307" s="120"/>
    </row>
    <row r="308" spans="1:46" s="114" customFormat="1" ht="72">
      <c r="A308" s="142">
        <v>306</v>
      </c>
      <c r="B308" s="105"/>
      <c r="C308" s="106" t="s">
        <v>584</v>
      </c>
      <c r="D308" s="106" t="s">
        <v>1632</v>
      </c>
      <c r="E308" s="106" t="s">
        <v>1118</v>
      </c>
      <c r="F308" s="106"/>
      <c r="G308" s="97"/>
      <c r="H308" s="97"/>
      <c r="I308" s="97"/>
      <c r="J308" s="97"/>
      <c r="K308" s="90" t="s">
        <v>276</v>
      </c>
      <c r="L308" s="100"/>
      <c r="M308" s="97"/>
      <c r="N308" s="90"/>
      <c r="O308" s="97" t="s">
        <v>1119</v>
      </c>
      <c r="P308" s="97"/>
      <c r="Q308" s="97" t="s">
        <v>1120</v>
      </c>
      <c r="R308" s="97"/>
      <c r="S308" s="97"/>
      <c r="T308" s="96" t="s">
        <v>519</v>
      </c>
      <c r="U308" s="101"/>
      <c r="V308" s="96"/>
      <c r="W308" s="111"/>
      <c r="X308" s="96"/>
      <c r="Y308" s="96"/>
      <c r="Z308" s="96"/>
      <c r="AA308" s="104"/>
      <c r="AB308" s="96"/>
      <c r="AC308" s="99"/>
      <c r="AD308" s="99"/>
      <c r="AE308" s="99"/>
      <c r="AF308" s="99"/>
      <c r="AG308" s="99"/>
      <c r="AH308" s="99"/>
      <c r="AI308" s="96"/>
      <c r="AJ308" s="96"/>
      <c r="AK308" s="107" t="s">
        <v>1232</v>
      </c>
      <c r="AL308" s="107" t="s">
        <v>1233</v>
      </c>
      <c r="AM308" s="119"/>
      <c r="AN308" s="119"/>
      <c r="AO308" s="98"/>
      <c r="AP308" s="109"/>
      <c r="AQ308" s="109"/>
      <c r="AR308" s="120"/>
    </row>
    <row r="309" spans="1:46" s="114" customFormat="1" ht="84">
      <c r="A309" s="142">
        <v>307</v>
      </c>
      <c r="B309" s="105"/>
      <c r="C309" s="106" t="s">
        <v>584</v>
      </c>
      <c r="D309" s="106" t="s">
        <v>1633</v>
      </c>
      <c r="E309" s="106" t="s">
        <v>1118</v>
      </c>
      <c r="F309" s="106"/>
      <c r="G309" s="97"/>
      <c r="H309" s="97"/>
      <c r="I309" s="97"/>
      <c r="J309" s="97"/>
      <c r="K309" s="135" t="s">
        <v>248</v>
      </c>
      <c r="L309" s="100"/>
      <c r="M309" s="97"/>
      <c r="N309" s="135">
        <v>1</v>
      </c>
      <c r="O309" s="97" t="s">
        <v>1121</v>
      </c>
      <c r="P309" s="97"/>
      <c r="Q309" s="97" t="s">
        <v>1122</v>
      </c>
      <c r="R309" s="97"/>
      <c r="S309" s="97"/>
      <c r="T309" s="96" t="s">
        <v>519</v>
      </c>
      <c r="U309" s="101"/>
      <c r="V309" s="96"/>
      <c r="W309" s="111"/>
      <c r="X309" s="96"/>
      <c r="Y309" s="96" t="s">
        <v>12</v>
      </c>
      <c r="Z309" s="132" t="s">
        <v>1511</v>
      </c>
      <c r="AA309" s="134"/>
      <c r="AB309" s="132" t="s">
        <v>1512</v>
      </c>
      <c r="AC309" s="133">
        <v>13</v>
      </c>
      <c r="AD309" s="133">
        <v>0</v>
      </c>
      <c r="AE309" s="133">
        <v>0</v>
      </c>
      <c r="AF309" s="99"/>
      <c r="AG309" s="99"/>
      <c r="AH309" s="99"/>
      <c r="AI309" s="96"/>
      <c r="AJ309" s="96"/>
      <c r="AK309" s="107" t="s">
        <v>1232</v>
      </c>
      <c r="AL309" s="107" t="s">
        <v>1233</v>
      </c>
      <c r="AM309" s="119"/>
      <c r="AN309" s="119"/>
      <c r="AO309" s="98"/>
      <c r="AP309" s="109"/>
      <c r="AQ309" s="109"/>
      <c r="AR309" s="120"/>
    </row>
    <row r="310" spans="1:46" s="114" customFormat="1" ht="192">
      <c r="A310" s="142">
        <v>308</v>
      </c>
      <c r="B310" s="105"/>
      <c r="C310" s="106" t="s">
        <v>584</v>
      </c>
      <c r="D310" s="106" t="s">
        <v>1634</v>
      </c>
      <c r="E310" s="106" t="s">
        <v>1123</v>
      </c>
      <c r="F310" s="106"/>
      <c r="G310" s="97"/>
      <c r="H310" s="97"/>
      <c r="I310" s="97"/>
      <c r="J310" s="97"/>
      <c r="K310" s="90" t="s">
        <v>276</v>
      </c>
      <c r="L310" s="100"/>
      <c r="M310" s="97"/>
      <c r="N310" s="90"/>
      <c r="O310" s="97" t="s">
        <v>1124</v>
      </c>
      <c r="P310" s="97"/>
      <c r="Q310" s="97" t="s">
        <v>1125</v>
      </c>
      <c r="R310" s="97"/>
      <c r="S310" s="97"/>
      <c r="T310" s="96" t="s">
        <v>519</v>
      </c>
      <c r="U310" s="101"/>
      <c r="V310" s="96"/>
      <c r="W310" s="111"/>
      <c r="X310" s="96"/>
      <c r="Y310" s="96"/>
      <c r="Z310" s="96"/>
      <c r="AA310" s="104"/>
      <c r="AB310" s="96"/>
      <c r="AC310" s="99"/>
      <c r="AD310" s="99"/>
      <c r="AE310" s="99"/>
      <c r="AF310" s="99"/>
      <c r="AG310" s="99"/>
      <c r="AH310" s="99"/>
      <c r="AI310" s="96"/>
      <c r="AJ310" s="96"/>
      <c r="AK310" s="107" t="s">
        <v>1232</v>
      </c>
      <c r="AL310" s="107" t="s">
        <v>1233</v>
      </c>
      <c r="AM310" s="119"/>
      <c r="AN310" s="119"/>
      <c r="AO310" s="98"/>
      <c r="AP310" s="109"/>
      <c r="AQ310" s="109"/>
      <c r="AR310" s="120"/>
    </row>
    <row r="311" spans="1:46" s="114" customFormat="1" ht="84">
      <c r="A311" s="142">
        <v>309</v>
      </c>
      <c r="B311" s="105"/>
      <c r="C311" s="106" t="s">
        <v>584</v>
      </c>
      <c r="D311" s="106" t="s">
        <v>1631</v>
      </c>
      <c r="E311" s="106" t="s">
        <v>1126</v>
      </c>
      <c r="F311" s="106"/>
      <c r="G311" s="97"/>
      <c r="H311" s="97"/>
      <c r="I311" s="97"/>
      <c r="J311" s="97"/>
      <c r="K311" s="90" t="s">
        <v>276</v>
      </c>
      <c r="L311" s="100"/>
      <c r="M311" s="97"/>
      <c r="N311" s="90"/>
      <c r="O311" s="97" t="s">
        <v>1127</v>
      </c>
      <c r="P311" s="97"/>
      <c r="Q311" s="97" t="s">
        <v>1128</v>
      </c>
      <c r="R311" s="97"/>
      <c r="S311" s="97"/>
      <c r="T311" s="96" t="s">
        <v>519</v>
      </c>
      <c r="U311" s="101"/>
      <c r="V311" s="96"/>
      <c r="W311" s="111"/>
      <c r="X311" s="96"/>
      <c r="Y311" s="96"/>
      <c r="Z311" s="96"/>
      <c r="AA311" s="104"/>
      <c r="AB311" s="96"/>
      <c r="AC311" s="99"/>
      <c r="AD311" s="99"/>
      <c r="AE311" s="99"/>
      <c r="AF311" s="99"/>
      <c r="AG311" s="99"/>
      <c r="AH311" s="99"/>
      <c r="AI311" s="96"/>
      <c r="AJ311" s="96"/>
      <c r="AK311" s="107" t="s">
        <v>1232</v>
      </c>
      <c r="AL311" s="107" t="s">
        <v>1233</v>
      </c>
      <c r="AM311" s="119"/>
      <c r="AN311" s="119"/>
      <c r="AO311" s="98"/>
      <c r="AP311" s="109"/>
      <c r="AQ311" s="109"/>
      <c r="AR311" s="120"/>
    </row>
    <row r="312" spans="1:46" s="114" customFormat="1" ht="84">
      <c r="A312" s="142">
        <v>310</v>
      </c>
      <c r="B312" s="105"/>
      <c r="C312" s="106" t="s">
        <v>584</v>
      </c>
      <c r="D312" s="106" t="s">
        <v>1619</v>
      </c>
      <c r="E312" s="106" t="s">
        <v>1129</v>
      </c>
      <c r="F312" s="106"/>
      <c r="G312" s="97"/>
      <c r="H312" s="97"/>
      <c r="I312" s="97"/>
      <c r="J312" s="97"/>
      <c r="K312" s="135" t="s">
        <v>248</v>
      </c>
      <c r="L312" s="100"/>
      <c r="M312" s="97"/>
      <c r="N312" s="135">
        <v>1</v>
      </c>
      <c r="O312" s="97" t="s">
        <v>1130</v>
      </c>
      <c r="P312" s="97" t="s">
        <v>1131</v>
      </c>
      <c r="Q312" s="97" t="s">
        <v>1132</v>
      </c>
      <c r="R312" s="97"/>
      <c r="S312" s="97"/>
      <c r="T312" s="96" t="s">
        <v>519</v>
      </c>
      <c r="U312" s="101"/>
      <c r="V312" s="96"/>
      <c r="W312" s="111"/>
      <c r="X312" s="96"/>
      <c r="Y312" s="96" t="s">
        <v>12</v>
      </c>
      <c r="Z312" s="132" t="s">
        <v>1511</v>
      </c>
      <c r="AA312" s="134"/>
      <c r="AB312" s="132" t="s">
        <v>1512</v>
      </c>
      <c r="AC312" s="133">
        <v>13</v>
      </c>
      <c r="AD312" s="133">
        <v>0</v>
      </c>
      <c r="AE312" s="133">
        <v>0</v>
      </c>
      <c r="AF312" s="99"/>
      <c r="AG312" s="99"/>
      <c r="AH312" s="99"/>
      <c r="AI312" s="96"/>
      <c r="AJ312" s="96"/>
      <c r="AK312" s="107" t="s">
        <v>1232</v>
      </c>
      <c r="AL312" s="107" t="s">
        <v>1233</v>
      </c>
      <c r="AM312" s="119"/>
      <c r="AN312" s="119"/>
      <c r="AO312" s="98"/>
      <c r="AP312" s="109"/>
      <c r="AQ312" s="109"/>
      <c r="AR312" s="120"/>
    </row>
    <row r="313" spans="1:46" s="114" customFormat="1" ht="84">
      <c r="A313" s="142">
        <v>311</v>
      </c>
      <c r="B313" s="105"/>
      <c r="C313" s="106" t="s">
        <v>584</v>
      </c>
      <c r="D313" s="106" t="s">
        <v>1626</v>
      </c>
      <c r="E313" s="106" t="s">
        <v>1133</v>
      </c>
      <c r="F313" s="106"/>
      <c r="G313" s="97"/>
      <c r="H313" s="97"/>
      <c r="I313" s="97"/>
      <c r="J313" s="97"/>
      <c r="K313" s="135" t="s">
        <v>248</v>
      </c>
      <c r="L313" s="100"/>
      <c r="M313" s="97"/>
      <c r="N313" s="135">
        <v>1</v>
      </c>
      <c r="O313" s="97" t="s">
        <v>1134</v>
      </c>
      <c r="P313" s="97"/>
      <c r="Q313" s="97" t="s">
        <v>1135</v>
      </c>
      <c r="R313" s="97"/>
      <c r="S313" s="97"/>
      <c r="T313" s="96" t="s">
        <v>519</v>
      </c>
      <c r="U313" s="101"/>
      <c r="V313" s="96"/>
      <c r="W313" s="111"/>
      <c r="X313" s="96"/>
      <c r="Y313" s="96" t="s">
        <v>12</v>
      </c>
      <c r="Z313" s="132" t="s">
        <v>1511</v>
      </c>
      <c r="AA313" s="134"/>
      <c r="AB313" s="132" t="s">
        <v>1512</v>
      </c>
      <c r="AC313" s="133">
        <v>13</v>
      </c>
      <c r="AD313" s="133">
        <v>0</v>
      </c>
      <c r="AE313" s="133">
        <v>0</v>
      </c>
      <c r="AF313" s="99"/>
      <c r="AG313" s="99"/>
      <c r="AH313" s="99"/>
      <c r="AI313" s="96"/>
      <c r="AJ313" s="96"/>
      <c r="AK313" s="107" t="s">
        <v>1232</v>
      </c>
      <c r="AL313" s="107" t="s">
        <v>1233</v>
      </c>
      <c r="AM313" s="119"/>
      <c r="AN313" s="119"/>
      <c r="AO313" s="98"/>
      <c r="AP313" s="109"/>
      <c r="AQ313" s="109"/>
      <c r="AR313" s="120"/>
    </row>
    <row r="314" spans="1:46" s="114" customFormat="1" ht="84">
      <c r="A314" s="142">
        <v>312</v>
      </c>
      <c r="B314" s="105"/>
      <c r="C314" s="106" t="s">
        <v>476</v>
      </c>
      <c r="D314" s="106" t="s">
        <v>1498</v>
      </c>
      <c r="E314" s="106" t="s">
        <v>1136</v>
      </c>
      <c r="F314" s="106"/>
      <c r="G314" s="97"/>
      <c r="H314" s="97"/>
      <c r="I314" s="97"/>
      <c r="J314" s="97"/>
      <c r="K314" s="90" t="s">
        <v>247</v>
      </c>
      <c r="L314" s="100"/>
      <c r="M314" s="97"/>
      <c r="N314" s="90"/>
      <c r="O314" s="97" t="s">
        <v>1137</v>
      </c>
      <c r="P314" s="97" t="s">
        <v>1138</v>
      </c>
      <c r="Q314" s="97" t="s">
        <v>1139</v>
      </c>
      <c r="R314" s="97"/>
      <c r="S314" s="97"/>
      <c r="T314" s="96" t="s">
        <v>519</v>
      </c>
      <c r="U314" s="101"/>
      <c r="V314" s="96"/>
      <c r="W314" s="111"/>
      <c r="X314" s="96"/>
      <c r="Y314" s="96"/>
      <c r="Z314" s="96"/>
      <c r="AA314" s="104"/>
      <c r="AB314" s="96"/>
      <c r="AC314" s="99"/>
      <c r="AD314" s="99"/>
      <c r="AE314" s="99"/>
      <c r="AF314" s="99"/>
      <c r="AG314" s="99"/>
      <c r="AH314" s="99"/>
      <c r="AI314" s="96"/>
      <c r="AJ314" s="96"/>
      <c r="AK314" s="107" t="s">
        <v>1232</v>
      </c>
      <c r="AL314" s="107" t="s">
        <v>1233</v>
      </c>
      <c r="AM314" s="119"/>
      <c r="AN314" s="119"/>
      <c r="AO314" s="98"/>
      <c r="AP314" s="109"/>
      <c r="AQ314" s="109"/>
      <c r="AR314" s="120"/>
    </row>
    <row r="315" spans="1:46" s="114" customFormat="1" ht="48">
      <c r="A315" s="142">
        <v>313</v>
      </c>
      <c r="B315" s="105"/>
      <c r="C315" s="106" t="s">
        <v>476</v>
      </c>
      <c r="D315" s="106" t="s">
        <v>1499</v>
      </c>
      <c r="E315" s="106" t="s">
        <v>477</v>
      </c>
      <c r="F315" s="106"/>
      <c r="G315" s="97"/>
      <c r="H315" s="97"/>
      <c r="I315" s="97"/>
      <c r="J315" s="97"/>
      <c r="K315" s="90" t="s">
        <v>258</v>
      </c>
      <c r="L315" s="100"/>
      <c r="M315" s="97"/>
      <c r="N315" s="90"/>
      <c r="O315" s="97" t="s">
        <v>1140</v>
      </c>
      <c r="P315" s="97"/>
      <c r="Q315" s="97" t="s">
        <v>1141</v>
      </c>
      <c r="R315" s="97"/>
      <c r="S315" s="97"/>
      <c r="T315" s="96" t="s">
        <v>1646</v>
      </c>
      <c r="U315" s="101"/>
      <c r="V315" s="96"/>
      <c r="W315" s="111"/>
      <c r="X315" s="96"/>
      <c r="Y315" s="96"/>
      <c r="Z315" s="96"/>
      <c r="AA315" s="104"/>
      <c r="AB315" s="96"/>
      <c r="AC315" s="99"/>
      <c r="AD315" s="99"/>
      <c r="AE315" s="99"/>
      <c r="AF315" s="99"/>
      <c r="AG315" s="99"/>
      <c r="AH315" s="99"/>
      <c r="AI315" s="96"/>
      <c r="AJ315" s="96"/>
      <c r="AK315" s="107" t="s">
        <v>1232</v>
      </c>
      <c r="AL315" s="107" t="s">
        <v>1233</v>
      </c>
      <c r="AM315" s="119"/>
      <c r="AN315" s="119"/>
      <c r="AO315" s="98"/>
      <c r="AP315" s="109"/>
      <c r="AQ315" s="109"/>
      <c r="AR315" s="120"/>
    </row>
    <row r="316" spans="1:46" s="114" customFormat="1" ht="84">
      <c r="A316" s="142">
        <v>314</v>
      </c>
      <c r="B316" s="105"/>
      <c r="C316" s="106" t="s">
        <v>476</v>
      </c>
      <c r="D316" s="106" t="s">
        <v>1499</v>
      </c>
      <c r="E316" s="106" t="s">
        <v>477</v>
      </c>
      <c r="F316" s="106"/>
      <c r="G316" s="97"/>
      <c r="H316" s="97"/>
      <c r="I316" s="97"/>
      <c r="J316" s="97"/>
      <c r="K316" s="135" t="s">
        <v>248</v>
      </c>
      <c r="L316" s="100"/>
      <c r="M316" s="97"/>
      <c r="N316" s="135">
        <v>1</v>
      </c>
      <c r="O316" s="97" t="s">
        <v>1142</v>
      </c>
      <c r="P316" s="97"/>
      <c r="Q316" s="97" t="s">
        <v>1143</v>
      </c>
      <c r="R316" s="97"/>
      <c r="S316" s="97"/>
      <c r="T316" s="96" t="s">
        <v>519</v>
      </c>
      <c r="U316" s="101"/>
      <c r="V316" s="96"/>
      <c r="W316" s="111"/>
      <c r="X316" s="96"/>
      <c r="Y316" s="96" t="s">
        <v>12</v>
      </c>
      <c r="Z316" s="132" t="s">
        <v>1511</v>
      </c>
      <c r="AA316" s="134"/>
      <c r="AB316" s="132" t="s">
        <v>1512</v>
      </c>
      <c r="AC316" s="133">
        <v>13</v>
      </c>
      <c r="AD316" s="133">
        <v>0</v>
      </c>
      <c r="AE316" s="133">
        <v>0</v>
      </c>
      <c r="AF316" s="99"/>
      <c r="AG316" s="99"/>
      <c r="AH316" s="99"/>
      <c r="AI316" s="96"/>
      <c r="AJ316" s="96"/>
      <c r="AK316" s="107" t="s">
        <v>1232</v>
      </c>
      <c r="AL316" s="107" t="s">
        <v>1233</v>
      </c>
      <c r="AM316" s="119"/>
      <c r="AN316" s="119"/>
      <c r="AO316" s="98"/>
      <c r="AP316" s="109"/>
      <c r="AQ316" s="109"/>
      <c r="AR316" s="120"/>
    </row>
    <row r="317" spans="1:46" s="114" customFormat="1" ht="108">
      <c r="A317" s="142">
        <v>315</v>
      </c>
      <c r="B317" s="105"/>
      <c r="C317" s="106" t="s">
        <v>476</v>
      </c>
      <c r="D317" s="106" t="s">
        <v>1499</v>
      </c>
      <c r="E317" s="106" t="s">
        <v>477</v>
      </c>
      <c r="F317" s="106"/>
      <c r="G317" s="97"/>
      <c r="H317" s="97"/>
      <c r="I317" s="97"/>
      <c r="J317" s="97"/>
      <c r="K317" s="90" t="s">
        <v>258</v>
      </c>
      <c r="L317" s="100"/>
      <c r="M317" s="97"/>
      <c r="N317" s="90"/>
      <c r="O317" s="97" t="s">
        <v>1144</v>
      </c>
      <c r="P317" s="97"/>
      <c r="Q317" s="97" t="s">
        <v>1141</v>
      </c>
      <c r="R317" s="97"/>
      <c r="S317" s="97"/>
      <c r="T317" s="96" t="s">
        <v>519</v>
      </c>
      <c r="U317" s="101"/>
      <c r="V317" s="96"/>
      <c r="W317" s="111"/>
      <c r="X317" s="96"/>
      <c r="Y317" s="96"/>
      <c r="Z317" s="96"/>
      <c r="AA317" s="104"/>
      <c r="AB317" s="96"/>
      <c r="AC317" s="99"/>
      <c r="AD317" s="99"/>
      <c r="AE317" s="99"/>
      <c r="AF317" s="99"/>
      <c r="AG317" s="99"/>
      <c r="AH317" s="99"/>
      <c r="AI317" s="96"/>
      <c r="AJ317" s="96"/>
      <c r="AK317" s="107" t="s">
        <v>1232</v>
      </c>
      <c r="AL317" s="107" t="s">
        <v>1233</v>
      </c>
      <c r="AM317" s="119"/>
      <c r="AN317" s="119"/>
      <c r="AO317" s="98"/>
      <c r="AP317" s="109"/>
      <c r="AQ317" s="109"/>
      <c r="AR317" s="120"/>
    </row>
    <row r="318" spans="1:46" s="114" customFormat="1" ht="84">
      <c r="A318" s="142">
        <v>316</v>
      </c>
      <c r="B318" s="105"/>
      <c r="C318" s="106" t="s">
        <v>476</v>
      </c>
      <c r="D318" s="106" t="s">
        <v>1499</v>
      </c>
      <c r="E318" s="106" t="s">
        <v>481</v>
      </c>
      <c r="F318" s="106"/>
      <c r="G318" s="97"/>
      <c r="H318" s="97"/>
      <c r="I318" s="97"/>
      <c r="J318" s="97"/>
      <c r="K318" s="90" t="s">
        <v>258</v>
      </c>
      <c r="L318" s="100"/>
      <c r="M318" s="97"/>
      <c r="N318" s="90"/>
      <c r="O318" s="97" t="s">
        <v>1145</v>
      </c>
      <c r="P318" s="97"/>
      <c r="Q318" s="97" t="s">
        <v>1141</v>
      </c>
      <c r="R318" s="97"/>
      <c r="S318" s="97"/>
      <c r="T318" s="96" t="s">
        <v>519</v>
      </c>
      <c r="U318" s="101"/>
      <c r="V318" s="96"/>
      <c r="W318" s="111"/>
      <c r="X318" s="96"/>
      <c r="Y318" s="96"/>
      <c r="Z318" s="96"/>
      <c r="AA318" s="104"/>
      <c r="AB318" s="96"/>
      <c r="AC318" s="99"/>
      <c r="AD318" s="99"/>
      <c r="AE318" s="99"/>
      <c r="AF318" s="99"/>
      <c r="AG318" s="99"/>
      <c r="AH318" s="99"/>
      <c r="AI318" s="96"/>
      <c r="AJ318" s="96"/>
      <c r="AK318" s="107" t="s">
        <v>1232</v>
      </c>
      <c r="AL318" s="107" t="s">
        <v>1233</v>
      </c>
      <c r="AM318" s="119"/>
      <c r="AN318" s="119"/>
      <c r="AO318" s="98"/>
      <c r="AP318" s="109"/>
      <c r="AQ318" s="109"/>
      <c r="AR318" s="120"/>
    </row>
    <row r="319" spans="1:46" s="114" customFormat="1" ht="84">
      <c r="A319" s="142">
        <v>317</v>
      </c>
      <c r="B319" s="105"/>
      <c r="C319" s="106" t="s">
        <v>476</v>
      </c>
      <c r="D319" s="106" t="s">
        <v>1501</v>
      </c>
      <c r="E319" s="106" t="s">
        <v>481</v>
      </c>
      <c r="F319" s="106"/>
      <c r="G319" s="97"/>
      <c r="H319" s="97"/>
      <c r="I319" s="97"/>
      <c r="J319" s="97"/>
      <c r="K319" s="90" t="s">
        <v>258</v>
      </c>
      <c r="L319" s="100"/>
      <c r="M319" s="97"/>
      <c r="N319" s="90"/>
      <c r="O319" s="97" t="s">
        <v>1146</v>
      </c>
      <c r="P319" s="97"/>
      <c r="Q319" s="97" t="s">
        <v>1141</v>
      </c>
      <c r="R319" s="97"/>
      <c r="S319" s="97"/>
      <c r="T319" s="96" t="s">
        <v>519</v>
      </c>
      <c r="U319" s="101"/>
      <c r="V319" s="96"/>
      <c r="W319" s="111"/>
      <c r="X319" s="96"/>
      <c r="Y319" s="96"/>
      <c r="Z319" s="96"/>
      <c r="AA319" s="104"/>
      <c r="AB319" s="96"/>
      <c r="AC319" s="99"/>
      <c r="AD319" s="99"/>
      <c r="AE319" s="99"/>
      <c r="AF319" s="99"/>
      <c r="AG319" s="99"/>
      <c r="AH319" s="99"/>
      <c r="AI319" s="96"/>
      <c r="AJ319" s="96"/>
      <c r="AK319" s="107" t="s">
        <v>1232</v>
      </c>
      <c r="AL319" s="107" t="s">
        <v>1233</v>
      </c>
      <c r="AM319" s="119"/>
      <c r="AN319" s="119"/>
      <c r="AO319" s="98"/>
      <c r="AP319" s="109"/>
      <c r="AQ319" s="109"/>
      <c r="AR319" s="120"/>
    </row>
    <row r="320" spans="1:46" s="114" customFormat="1" ht="84">
      <c r="A320" s="142">
        <v>318</v>
      </c>
      <c r="B320" s="105"/>
      <c r="C320" s="106" t="s">
        <v>476</v>
      </c>
      <c r="D320" s="106" t="s">
        <v>1501</v>
      </c>
      <c r="E320" s="106" t="s">
        <v>1147</v>
      </c>
      <c r="F320" s="106"/>
      <c r="G320" s="97"/>
      <c r="H320" s="97"/>
      <c r="I320" s="97"/>
      <c r="J320" s="97"/>
      <c r="K320" s="90" t="s">
        <v>258</v>
      </c>
      <c r="L320" s="100"/>
      <c r="M320" s="97"/>
      <c r="N320" s="90"/>
      <c r="O320" s="97" t="s">
        <v>1148</v>
      </c>
      <c r="P320" s="97"/>
      <c r="Q320" s="97" t="s">
        <v>1141</v>
      </c>
      <c r="R320" s="97"/>
      <c r="S320" s="97"/>
      <c r="T320" s="96" t="s">
        <v>519</v>
      </c>
      <c r="U320" s="101"/>
      <c r="V320" s="96"/>
      <c r="W320" s="111"/>
      <c r="X320" s="96"/>
      <c r="Y320" s="96"/>
      <c r="Z320" s="96"/>
      <c r="AA320" s="104"/>
      <c r="AB320" s="96"/>
      <c r="AC320" s="99"/>
      <c r="AD320" s="99"/>
      <c r="AE320" s="99"/>
      <c r="AF320" s="99"/>
      <c r="AG320" s="99"/>
      <c r="AH320" s="99"/>
      <c r="AI320" s="96"/>
      <c r="AJ320" s="96"/>
      <c r="AK320" s="107" t="s">
        <v>1232</v>
      </c>
      <c r="AL320" s="107" t="s">
        <v>1233</v>
      </c>
      <c r="AM320" s="119"/>
      <c r="AN320" s="119"/>
      <c r="AO320" s="98"/>
      <c r="AP320" s="109"/>
      <c r="AQ320" s="109"/>
      <c r="AR320" s="120"/>
    </row>
    <row r="321" spans="1:44" s="114" customFormat="1" ht="84">
      <c r="A321" s="142">
        <v>319</v>
      </c>
      <c r="B321" s="105"/>
      <c r="C321" s="106" t="s">
        <v>476</v>
      </c>
      <c r="D321" s="106" t="s">
        <v>1501</v>
      </c>
      <c r="E321" s="106" t="s">
        <v>1147</v>
      </c>
      <c r="F321" s="106"/>
      <c r="G321" s="97"/>
      <c r="H321" s="97"/>
      <c r="I321" s="97"/>
      <c r="J321" s="97"/>
      <c r="K321" s="90" t="s">
        <v>247</v>
      </c>
      <c r="L321" s="100"/>
      <c r="M321" s="97"/>
      <c r="N321" s="90"/>
      <c r="O321" s="97" t="s">
        <v>1148</v>
      </c>
      <c r="P321" s="97"/>
      <c r="Q321" s="97" t="s">
        <v>1141</v>
      </c>
      <c r="R321" s="97"/>
      <c r="S321" s="97"/>
      <c r="T321" s="96" t="s">
        <v>519</v>
      </c>
      <c r="U321" s="101"/>
      <c r="V321" s="96"/>
      <c r="W321" s="111"/>
      <c r="X321" s="96"/>
      <c r="Y321" s="96"/>
      <c r="Z321" s="96"/>
      <c r="AA321" s="104"/>
      <c r="AB321" s="96"/>
      <c r="AC321" s="99"/>
      <c r="AD321" s="99"/>
      <c r="AE321" s="99"/>
      <c r="AF321" s="99"/>
      <c r="AG321" s="99"/>
      <c r="AH321" s="99"/>
      <c r="AI321" s="96"/>
      <c r="AJ321" s="96"/>
      <c r="AK321" s="107" t="s">
        <v>1232</v>
      </c>
      <c r="AL321" s="107" t="s">
        <v>1233</v>
      </c>
      <c r="AM321" s="119"/>
      <c r="AN321" s="119"/>
      <c r="AO321" s="98"/>
      <c r="AP321" s="109"/>
      <c r="AQ321" s="109"/>
      <c r="AR321" s="120"/>
    </row>
    <row r="322" spans="1:44" s="114" customFormat="1" ht="84">
      <c r="A322" s="142">
        <v>320</v>
      </c>
      <c r="B322" s="105"/>
      <c r="C322" s="106" t="s">
        <v>476</v>
      </c>
      <c r="D322" s="106" t="s">
        <v>1502</v>
      </c>
      <c r="E322" s="106" t="s">
        <v>1147</v>
      </c>
      <c r="F322" s="106"/>
      <c r="G322" s="97"/>
      <c r="H322" s="97"/>
      <c r="I322" s="97"/>
      <c r="J322" s="97"/>
      <c r="K322" s="135" t="s">
        <v>248</v>
      </c>
      <c r="L322" s="100"/>
      <c r="M322" s="97"/>
      <c r="N322" s="135">
        <v>1</v>
      </c>
      <c r="O322" s="97" t="s">
        <v>1149</v>
      </c>
      <c r="P322" s="97" t="s">
        <v>1150</v>
      </c>
      <c r="Q322" s="97" t="s">
        <v>1033</v>
      </c>
      <c r="R322" s="97"/>
      <c r="S322" s="97"/>
      <c r="T322" s="96" t="s">
        <v>519</v>
      </c>
      <c r="U322" s="101"/>
      <c r="V322" s="96"/>
      <c r="W322" s="111"/>
      <c r="X322" s="96"/>
      <c r="Y322" s="96" t="s">
        <v>12</v>
      </c>
      <c r="Z322" s="132" t="s">
        <v>1511</v>
      </c>
      <c r="AA322" s="134"/>
      <c r="AB322" s="132" t="s">
        <v>1512</v>
      </c>
      <c r="AC322" s="133">
        <v>13</v>
      </c>
      <c r="AD322" s="133">
        <v>0</v>
      </c>
      <c r="AE322" s="133">
        <v>0</v>
      </c>
      <c r="AF322" s="99"/>
      <c r="AG322" s="99"/>
      <c r="AH322" s="99"/>
      <c r="AI322" s="96"/>
      <c r="AJ322" s="96"/>
      <c r="AK322" s="107" t="s">
        <v>1232</v>
      </c>
      <c r="AL322" s="107" t="s">
        <v>1233</v>
      </c>
      <c r="AM322" s="119"/>
      <c r="AN322" s="119"/>
      <c r="AO322" s="98"/>
      <c r="AP322" s="109"/>
      <c r="AQ322" s="109"/>
      <c r="AR322" s="120"/>
    </row>
    <row r="323" spans="1:44" s="114" customFormat="1" ht="84">
      <c r="A323" s="142">
        <v>321</v>
      </c>
      <c r="B323" s="105"/>
      <c r="C323" s="106" t="s">
        <v>476</v>
      </c>
      <c r="D323" s="106" t="s">
        <v>1502</v>
      </c>
      <c r="E323" s="106" t="s">
        <v>1147</v>
      </c>
      <c r="F323" s="106"/>
      <c r="G323" s="97"/>
      <c r="H323" s="97"/>
      <c r="I323" s="97"/>
      <c r="J323" s="97"/>
      <c r="K323" s="135" t="s">
        <v>248</v>
      </c>
      <c r="L323" s="100"/>
      <c r="M323" s="97"/>
      <c r="N323" s="135">
        <v>1</v>
      </c>
      <c r="O323" s="97" t="s">
        <v>1151</v>
      </c>
      <c r="P323" s="97" t="s">
        <v>1152</v>
      </c>
      <c r="Q323" s="97"/>
      <c r="R323" s="97"/>
      <c r="S323" s="97"/>
      <c r="T323" s="96" t="s">
        <v>519</v>
      </c>
      <c r="U323" s="101"/>
      <c r="V323" s="96"/>
      <c r="W323" s="111"/>
      <c r="X323" s="96"/>
      <c r="Y323" s="96" t="s">
        <v>12</v>
      </c>
      <c r="Z323" s="132" t="s">
        <v>1511</v>
      </c>
      <c r="AA323" s="134"/>
      <c r="AB323" s="132" t="s">
        <v>1512</v>
      </c>
      <c r="AC323" s="133">
        <v>13</v>
      </c>
      <c r="AD323" s="133">
        <v>0</v>
      </c>
      <c r="AE323" s="133">
        <v>0</v>
      </c>
      <c r="AF323" s="99"/>
      <c r="AG323" s="99"/>
      <c r="AH323" s="99"/>
      <c r="AI323" s="96"/>
      <c r="AJ323" s="96"/>
      <c r="AK323" s="107" t="s">
        <v>1232</v>
      </c>
      <c r="AL323" s="107" t="s">
        <v>1233</v>
      </c>
      <c r="AM323" s="119"/>
      <c r="AN323" s="119"/>
      <c r="AO323" s="98"/>
      <c r="AP323" s="109"/>
      <c r="AQ323" s="109"/>
      <c r="AR323" s="120"/>
    </row>
    <row r="324" spans="1:44" s="114" customFormat="1" ht="60">
      <c r="A324" s="142">
        <v>322</v>
      </c>
      <c r="B324" s="105"/>
      <c r="C324" s="106" t="s">
        <v>476</v>
      </c>
      <c r="D324" s="106" t="s">
        <v>1502</v>
      </c>
      <c r="E324" s="106" t="s">
        <v>1147</v>
      </c>
      <c r="F324" s="106"/>
      <c r="G324" s="97"/>
      <c r="H324" s="97"/>
      <c r="I324" s="97"/>
      <c r="J324" s="97"/>
      <c r="K324" s="90" t="s">
        <v>276</v>
      </c>
      <c r="L324" s="100"/>
      <c r="M324" s="97"/>
      <c r="N324" s="90"/>
      <c r="O324" s="97" t="s">
        <v>1153</v>
      </c>
      <c r="P324" s="97" t="s">
        <v>1154</v>
      </c>
      <c r="Q324" s="97" t="s">
        <v>1155</v>
      </c>
      <c r="R324" s="97"/>
      <c r="S324" s="97"/>
      <c r="T324" s="96" t="s">
        <v>519</v>
      </c>
      <c r="U324" s="101"/>
      <c r="V324" s="96"/>
      <c r="W324" s="111"/>
      <c r="X324" s="96"/>
      <c r="Y324" s="96"/>
      <c r="Z324" s="96"/>
      <c r="AA324" s="104"/>
      <c r="AB324" s="96"/>
      <c r="AC324" s="99"/>
      <c r="AD324" s="99"/>
      <c r="AE324" s="99"/>
      <c r="AF324" s="99"/>
      <c r="AG324" s="99"/>
      <c r="AH324" s="99"/>
      <c r="AI324" s="96"/>
      <c r="AJ324" s="96"/>
      <c r="AK324" s="107" t="s">
        <v>1232</v>
      </c>
      <c r="AL324" s="107" t="s">
        <v>1233</v>
      </c>
      <c r="AM324" s="119"/>
      <c r="AN324" s="119"/>
      <c r="AO324" s="98"/>
      <c r="AP324" s="109"/>
      <c r="AQ324" s="109"/>
      <c r="AR324" s="120"/>
    </row>
    <row r="325" spans="1:44" s="114" customFormat="1" ht="36">
      <c r="A325" s="142">
        <v>323</v>
      </c>
      <c r="B325" s="105"/>
      <c r="C325" s="106" t="s">
        <v>476</v>
      </c>
      <c r="D325" s="106" t="s">
        <v>1503</v>
      </c>
      <c r="E325" s="106" t="s">
        <v>485</v>
      </c>
      <c r="F325" s="106"/>
      <c r="G325" s="97"/>
      <c r="H325" s="97"/>
      <c r="I325" s="97"/>
      <c r="J325" s="97"/>
      <c r="K325" s="90" t="s">
        <v>276</v>
      </c>
      <c r="L325" s="100"/>
      <c r="M325" s="97"/>
      <c r="N325" s="90"/>
      <c r="O325" s="97" t="s">
        <v>1156</v>
      </c>
      <c r="P325" s="97" t="s">
        <v>1157</v>
      </c>
      <c r="Q325" s="97" t="s">
        <v>1155</v>
      </c>
      <c r="R325" s="97"/>
      <c r="S325" s="97"/>
      <c r="T325" s="96" t="s">
        <v>519</v>
      </c>
      <c r="U325" s="101"/>
      <c r="V325" s="96"/>
      <c r="W325" s="111"/>
      <c r="X325" s="96"/>
      <c r="Y325" s="96"/>
      <c r="Z325" s="96"/>
      <c r="AA325" s="104"/>
      <c r="AB325" s="96"/>
      <c r="AC325" s="99"/>
      <c r="AD325" s="99"/>
      <c r="AE325" s="99"/>
      <c r="AF325" s="99"/>
      <c r="AG325" s="99"/>
      <c r="AH325" s="99"/>
      <c r="AI325" s="96"/>
      <c r="AJ325" s="96"/>
      <c r="AK325" s="107" t="s">
        <v>1232</v>
      </c>
      <c r="AL325" s="107" t="s">
        <v>1233</v>
      </c>
      <c r="AM325" s="119"/>
      <c r="AN325" s="119"/>
      <c r="AO325" s="98"/>
      <c r="AP325" s="109"/>
      <c r="AQ325" s="109"/>
      <c r="AR325" s="120"/>
    </row>
    <row r="326" spans="1:44" s="114" customFormat="1" ht="84">
      <c r="A326" s="142">
        <v>324</v>
      </c>
      <c r="B326" s="105"/>
      <c r="C326" s="106" t="s">
        <v>476</v>
      </c>
      <c r="D326" s="106" t="s">
        <v>1504</v>
      </c>
      <c r="E326" s="106" t="s">
        <v>485</v>
      </c>
      <c r="F326" s="106"/>
      <c r="G326" s="97"/>
      <c r="H326" s="97"/>
      <c r="I326" s="97"/>
      <c r="J326" s="97"/>
      <c r="K326" s="135" t="s">
        <v>248</v>
      </c>
      <c r="L326" s="100"/>
      <c r="M326" s="97"/>
      <c r="N326" s="135">
        <v>1</v>
      </c>
      <c r="O326" s="97" t="s">
        <v>1158</v>
      </c>
      <c r="P326" s="97" t="s">
        <v>1159</v>
      </c>
      <c r="Q326" s="97" t="s">
        <v>1160</v>
      </c>
      <c r="R326" s="97"/>
      <c r="S326" s="97"/>
      <c r="T326" s="96" t="s">
        <v>519</v>
      </c>
      <c r="U326" s="101"/>
      <c r="V326" s="96"/>
      <c r="W326" s="111"/>
      <c r="X326" s="96"/>
      <c r="Y326" s="96" t="s">
        <v>12</v>
      </c>
      <c r="Z326" s="132" t="s">
        <v>1511</v>
      </c>
      <c r="AA326" s="134"/>
      <c r="AB326" s="132" t="s">
        <v>1512</v>
      </c>
      <c r="AC326" s="133">
        <v>13</v>
      </c>
      <c r="AD326" s="133">
        <v>0</v>
      </c>
      <c r="AE326" s="133">
        <v>0</v>
      </c>
      <c r="AF326" s="99"/>
      <c r="AG326" s="99"/>
      <c r="AH326" s="99"/>
      <c r="AI326" s="96"/>
      <c r="AJ326" s="96"/>
      <c r="AK326" s="107" t="s">
        <v>1232</v>
      </c>
      <c r="AL326" s="107" t="s">
        <v>1233</v>
      </c>
      <c r="AM326" s="119"/>
      <c r="AN326" s="119"/>
      <c r="AO326" s="98"/>
      <c r="AP326" s="109"/>
      <c r="AQ326" s="109"/>
      <c r="AR326" s="120"/>
    </row>
    <row r="327" spans="1:44" s="114" customFormat="1" ht="204">
      <c r="A327" s="142">
        <v>325</v>
      </c>
      <c r="B327" s="105"/>
      <c r="C327" s="106" t="s">
        <v>476</v>
      </c>
      <c r="D327" s="106" t="s">
        <v>1504</v>
      </c>
      <c r="E327" s="106" t="s">
        <v>490</v>
      </c>
      <c r="F327" s="106"/>
      <c r="G327" s="97"/>
      <c r="H327" s="97"/>
      <c r="I327" s="97"/>
      <c r="J327" s="97"/>
      <c r="K327" s="90" t="s">
        <v>247</v>
      </c>
      <c r="L327" s="100"/>
      <c r="M327" s="97"/>
      <c r="N327" s="90"/>
      <c r="O327" s="97" t="s">
        <v>1161</v>
      </c>
      <c r="P327" s="97"/>
      <c r="Q327" s="97" t="s">
        <v>1162</v>
      </c>
      <c r="R327" s="97"/>
      <c r="S327" s="97"/>
      <c r="T327" s="96" t="s">
        <v>519</v>
      </c>
      <c r="U327" s="101"/>
      <c r="V327" s="96"/>
      <c r="W327" s="111"/>
      <c r="X327" s="96"/>
      <c r="Y327" s="96"/>
      <c r="Z327" s="96"/>
      <c r="AA327" s="104"/>
      <c r="AB327" s="96"/>
      <c r="AC327" s="99"/>
      <c r="AD327" s="99"/>
      <c r="AE327" s="99"/>
      <c r="AF327" s="99"/>
      <c r="AG327" s="99"/>
      <c r="AH327" s="99"/>
      <c r="AI327" s="96"/>
      <c r="AJ327" s="96"/>
      <c r="AK327" s="107" t="s">
        <v>1232</v>
      </c>
      <c r="AL327" s="107" t="s">
        <v>1233</v>
      </c>
      <c r="AM327" s="119"/>
      <c r="AN327" s="119"/>
      <c r="AO327" s="98"/>
      <c r="AP327" s="109"/>
      <c r="AQ327" s="109"/>
      <c r="AR327" s="120"/>
    </row>
    <row r="328" spans="1:44" s="114" customFormat="1" ht="84">
      <c r="A328" s="142">
        <v>326</v>
      </c>
      <c r="B328" s="105"/>
      <c r="C328" s="106" t="s">
        <v>476</v>
      </c>
      <c r="D328" s="106" t="s">
        <v>1505</v>
      </c>
      <c r="E328" s="106" t="s">
        <v>490</v>
      </c>
      <c r="F328" s="106"/>
      <c r="G328" s="97"/>
      <c r="H328" s="97"/>
      <c r="I328" s="97"/>
      <c r="J328" s="97"/>
      <c r="K328" s="135" t="s">
        <v>248</v>
      </c>
      <c r="L328" s="100"/>
      <c r="M328" s="97"/>
      <c r="N328" s="135">
        <v>1</v>
      </c>
      <c r="O328" s="97" t="s">
        <v>1163</v>
      </c>
      <c r="P328" s="97" t="s">
        <v>1164</v>
      </c>
      <c r="Q328" s="97" t="s">
        <v>1165</v>
      </c>
      <c r="R328" s="97"/>
      <c r="S328" s="97"/>
      <c r="T328" s="96" t="s">
        <v>519</v>
      </c>
      <c r="U328" s="101"/>
      <c r="V328" s="96"/>
      <c r="W328" s="111"/>
      <c r="X328" s="96"/>
      <c r="Y328" s="96" t="s">
        <v>12</v>
      </c>
      <c r="Z328" s="132" t="s">
        <v>1511</v>
      </c>
      <c r="AA328" s="134"/>
      <c r="AB328" s="132" t="s">
        <v>1512</v>
      </c>
      <c r="AC328" s="133">
        <v>13</v>
      </c>
      <c r="AD328" s="133">
        <v>0</v>
      </c>
      <c r="AE328" s="133">
        <v>0</v>
      </c>
      <c r="AF328" s="99"/>
      <c r="AG328" s="99"/>
      <c r="AH328" s="99"/>
      <c r="AI328" s="96"/>
      <c r="AJ328" s="96"/>
      <c r="AK328" s="107" t="s">
        <v>1232</v>
      </c>
      <c r="AL328" s="107" t="s">
        <v>1233</v>
      </c>
      <c r="AM328" s="119"/>
      <c r="AN328" s="119"/>
      <c r="AO328" s="98"/>
      <c r="AP328" s="109"/>
      <c r="AQ328" s="109"/>
      <c r="AR328" s="120"/>
    </row>
    <row r="329" spans="1:44" s="114" customFormat="1" ht="84">
      <c r="A329" s="142">
        <v>327</v>
      </c>
      <c r="B329" s="105"/>
      <c r="C329" s="106" t="s">
        <v>476</v>
      </c>
      <c r="D329" s="106" t="s">
        <v>1506</v>
      </c>
      <c r="E329" s="106" t="s">
        <v>490</v>
      </c>
      <c r="F329" s="106"/>
      <c r="G329" s="97"/>
      <c r="H329" s="97"/>
      <c r="I329" s="97"/>
      <c r="J329" s="97"/>
      <c r="K329" s="135" t="s">
        <v>248</v>
      </c>
      <c r="L329" s="100"/>
      <c r="M329" s="97"/>
      <c r="N329" s="135">
        <v>1</v>
      </c>
      <c r="O329" s="97" t="s">
        <v>1166</v>
      </c>
      <c r="P329" s="97"/>
      <c r="Q329" s="97" t="s">
        <v>1141</v>
      </c>
      <c r="R329" s="97"/>
      <c r="S329" s="97"/>
      <c r="T329" s="96" t="s">
        <v>519</v>
      </c>
      <c r="U329" s="101"/>
      <c r="V329" s="96"/>
      <c r="W329" s="111"/>
      <c r="X329" s="96"/>
      <c r="Y329" s="96" t="s">
        <v>12</v>
      </c>
      <c r="Z329" s="132" t="s">
        <v>1511</v>
      </c>
      <c r="AA329" s="134"/>
      <c r="AB329" s="132" t="s">
        <v>1512</v>
      </c>
      <c r="AC329" s="133">
        <v>13</v>
      </c>
      <c r="AD329" s="133">
        <v>0</v>
      </c>
      <c r="AE329" s="133">
        <v>0</v>
      </c>
      <c r="AF329" s="99"/>
      <c r="AG329" s="99"/>
      <c r="AH329" s="99"/>
      <c r="AI329" s="96"/>
      <c r="AJ329" s="96"/>
      <c r="AK329" s="107" t="s">
        <v>1232</v>
      </c>
      <c r="AL329" s="107" t="s">
        <v>1233</v>
      </c>
      <c r="AM329" s="119"/>
      <c r="AN329" s="119"/>
      <c r="AO329" s="98"/>
      <c r="AP329" s="109"/>
      <c r="AQ329" s="109"/>
      <c r="AR329" s="120"/>
    </row>
    <row r="330" spans="1:44" s="114" customFormat="1" ht="84">
      <c r="A330" s="142">
        <v>328</v>
      </c>
      <c r="B330" s="105"/>
      <c r="C330" s="106" t="s">
        <v>319</v>
      </c>
      <c r="D330" s="106" t="s">
        <v>319</v>
      </c>
      <c r="E330" s="106" t="s">
        <v>320</v>
      </c>
      <c r="F330" s="106"/>
      <c r="G330" s="97"/>
      <c r="H330" s="97"/>
      <c r="I330" s="97"/>
      <c r="J330" s="97"/>
      <c r="K330" s="135" t="s">
        <v>248</v>
      </c>
      <c r="L330" s="100"/>
      <c r="M330" s="97"/>
      <c r="N330" s="135">
        <v>1</v>
      </c>
      <c r="O330" s="97" t="s">
        <v>1167</v>
      </c>
      <c r="P330" s="97" t="s">
        <v>1168</v>
      </c>
      <c r="Q330" s="97"/>
      <c r="R330" s="97"/>
      <c r="S330" s="97"/>
      <c r="T330" s="96" t="s">
        <v>519</v>
      </c>
      <c r="U330" s="101"/>
      <c r="V330" s="96"/>
      <c r="W330" s="111"/>
      <c r="X330" s="96"/>
      <c r="Y330" s="96" t="s">
        <v>12</v>
      </c>
      <c r="Z330" s="132" t="s">
        <v>1511</v>
      </c>
      <c r="AA330" s="134"/>
      <c r="AB330" s="132" t="s">
        <v>1512</v>
      </c>
      <c r="AC330" s="133">
        <v>13</v>
      </c>
      <c r="AD330" s="133">
        <v>0</v>
      </c>
      <c r="AE330" s="133">
        <v>0</v>
      </c>
      <c r="AF330" s="99"/>
      <c r="AG330" s="99"/>
      <c r="AH330" s="99"/>
      <c r="AI330" s="96"/>
      <c r="AJ330" s="96"/>
      <c r="AK330" s="107" t="s">
        <v>1232</v>
      </c>
      <c r="AL330" s="107" t="s">
        <v>1233</v>
      </c>
      <c r="AM330" s="119"/>
      <c r="AN330" s="119"/>
      <c r="AO330" s="98"/>
      <c r="AP330" s="109"/>
      <c r="AQ330" s="109"/>
      <c r="AR330" s="120"/>
    </row>
    <row r="331" spans="1:44" s="114" customFormat="1" ht="24">
      <c r="A331" s="142">
        <v>329</v>
      </c>
      <c r="B331" s="105"/>
      <c r="C331" s="106" t="s">
        <v>319</v>
      </c>
      <c r="D331" s="106" t="s">
        <v>319</v>
      </c>
      <c r="E331" s="106" t="s">
        <v>320</v>
      </c>
      <c r="F331" s="106"/>
      <c r="G331" s="97"/>
      <c r="H331" s="97"/>
      <c r="I331" s="97"/>
      <c r="J331" s="97"/>
      <c r="K331" s="90" t="s">
        <v>247</v>
      </c>
      <c r="L331" s="100"/>
      <c r="M331" s="97"/>
      <c r="N331" s="90"/>
      <c r="O331" s="97" t="s">
        <v>1169</v>
      </c>
      <c r="P331" s="97"/>
      <c r="Q331" s="97" t="s">
        <v>1170</v>
      </c>
      <c r="R331" s="97"/>
      <c r="S331" s="97"/>
      <c r="T331" s="96" t="s">
        <v>519</v>
      </c>
      <c r="U331" s="101"/>
      <c r="V331" s="96"/>
      <c r="W331" s="111"/>
      <c r="X331" s="96"/>
      <c r="Y331" s="96"/>
      <c r="Z331" s="96"/>
      <c r="AA331" s="104"/>
      <c r="AB331" s="96"/>
      <c r="AC331" s="99"/>
      <c r="AD331" s="99"/>
      <c r="AE331" s="99"/>
      <c r="AF331" s="99"/>
      <c r="AG331" s="99"/>
      <c r="AH331" s="99"/>
      <c r="AI331" s="96"/>
      <c r="AJ331" s="96"/>
      <c r="AK331" s="107" t="s">
        <v>1232</v>
      </c>
      <c r="AL331" s="107" t="s">
        <v>1233</v>
      </c>
      <c r="AM331" s="119"/>
      <c r="AN331" s="119"/>
      <c r="AO331" s="98"/>
      <c r="AP331" s="109"/>
      <c r="AQ331" s="109"/>
      <c r="AR331" s="120"/>
    </row>
    <row r="332" spans="1:44" s="114" customFormat="1" ht="84">
      <c r="A332" s="142">
        <v>330</v>
      </c>
      <c r="B332" s="105"/>
      <c r="C332" s="106" t="s">
        <v>319</v>
      </c>
      <c r="D332" s="106" t="s">
        <v>1507</v>
      </c>
      <c r="E332" s="106" t="s">
        <v>320</v>
      </c>
      <c r="F332" s="106"/>
      <c r="G332" s="97"/>
      <c r="H332" s="97"/>
      <c r="I332" s="97"/>
      <c r="J332" s="97"/>
      <c r="K332" s="90" t="s">
        <v>276</v>
      </c>
      <c r="L332" s="100"/>
      <c r="M332" s="97"/>
      <c r="N332" s="90"/>
      <c r="O332" s="97" t="s">
        <v>1171</v>
      </c>
      <c r="P332" s="97"/>
      <c r="Q332" s="97" t="s">
        <v>1172</v>
      </c>
      <c r="R332" s="97"/>
      <c r="S332" s="97"/>
      <c r="T332" s="96" t="s">
        <v>519</v>
      </c>
      <c r="U332" s="101"/>
      <c r="V332" s="96"/>
      <c r="W332" s="111"/>
      <c r="X332" s="96"/>
      <c r="Y332" s="96"/>
      <c r="Z332" s="96"/>
      <c r="AA332" s="104"/>
      <c r="AB332" s="96"/>
      <c r="AC332" s="99"/>
      <c r="AD332" s="99"/>
      <c r="AE332" s="99"/>
      <c r="AF332" s="99"/>
      <c r="AG332" s="99"/>
      <c r="AH332" s="99"/>
      <c r="AI332" s="96"/>
      <c r="AJ332" s="96"/>
      <c r="AK332" s="107" t="s">
        <v>1232</v>
      </c>
      <c r="AL332" s="107" t="s">
        <v>1233</v>
      </c>
      <c r="AM332" s="119"/>
      <c r="AN332" s="119"/>
      <c r="AO332" s="98"/>
      <c r="AP332" s="109"/>
      <c r="AQ332" s="109"/>
      <c r="AR332" s="120"/>
    </row>
    <row r="333" spans="1:44" s="114" customFormat="1" ht="84">
      <c r="A333" s="142">
        <v>331</v>
      </c>
      <c r="B333" s="105"/>
      <c r="C333" s="106" t="s">
        <v>324</v>
      </c>
      <c r="D333" s="106" t="s">
        <v>1508</v>
      </c>
      <c r="E333" s="106" t="s">
        <v>1173</v>
      </c>
      <c r="F333" s="106"/>
      <c r="G333" s="97"/>
      <c r="H333" s="97"/>
      <c r="I333" s="97"/>
      <c r="J333" s="97"/>
      <c r="K333" s="135" t="s">
        <v>248</v>
      </c>
      <c r="L333" s="100"/>
      <c r="M333" s="97"/>
      <c r="N333" s="135">
        <v>1</v>
      </c>
      <c r="O333" s="97" t="s">
        <v>1174</v>
      </c>
      <c r="P333" s="97" t="s">
        <v>1175</v>
      </c>
      <c r="Q333" s="97" t="s">
        <v>1176</v>
      </c>
      <c r="R333" s="97"/>
      <c r="S333" s="97"/>
      <c r="T333" s="96" t="s">
        <v>519</v>
      </c>
      <c r="U333" s="101"/>
      <c r="V333" s="96"/>
      <c r="W333" s="111"/>
      <c r="X333" s="96"/>
      <c r="Y333" s="96" t="s">
        <v>12</v>
      </c>
      <c r="Z333" s="132" t="s">
        <v>1511</v>
      </c>
      <c r="AA333" s="134"/>
      <c r="AB333" s="132" t="s">
        <v>1512</v>
      </c>
      <c r="AC333" s="133">
        <v>13</v>
      </c>
      <c r="AD333" s="133">
        <v>0</v>
      </c>
      <c r="AE333" s="133">
        <v>0</v>
      </c>
      <c r="AF333" s="99"/>
      <c r="AG333" s="99"/>
      <c r="AH333" s="99"/>
      <c r="AI333" s="96"/>
      <c r="AJ333" s="96"/>
      <c r="AK333" s="107" t="s">
        <v>1232</v>
      </c>
      <c r="AL333" s="107" t="s">
        <v>1233</v>
      </c>
      <c r="AM333" s="119"/>
      <c r="AN333" s="119"/>
      <c r="AO333" s="98"/>
      <c r="AP333" s="109"/>
      <c r="AQ333" s="109"/>
      <c r="AR333" s="120"/>
    </row>
    <row r="334" spans="1:44" s="114" customFormat="1" ht="84">
      <c r="A334" s="142">
        <v>332</v>
      </c>
      <c r="B334" s="105"/>
      <c r="C334" s="106" t="s">
        <v>324</v>
      </c>
      <c r="D334" s="106" t="s">
        <v>1510</v>
      </c>
      <c r="E334" s="106" t="s">
        <v>1173</v>
      </c>
      <c r="F334" s="106"/>
      <c r="G334" s="97"/>
      <c r="H334" s="97"/>
      <c r="I334" s="97"/>
      <c r="J334" s="97"/>
      <c r="K334" s="135" t="s">
        <v>248</v>
      </c>
      <c r="L334" s="100"/>
      <c r="M334" s="97"/>
      <c r="N334" s="135">
        <v>1</v>
      </c>
      <c r="O334" s="97" t="s">
        <v>1177</v>
      </c>
      <c r="P334" s="97" t="s">
        <v>1178</v>
      </c>
      <c r="Q334" s="97"/>
      <c r="R334" s="97"/>
      <c r="S334" s="97"/>
      <c r="T334" s="96" t="s">
        <v>519</v>
      </c>
      <c r="U334" s="101"/>
      <c r="V334" s="96"/>
      <c r="W334" s="111"/>
      <c r="X334" s="96"/>
      <c r="Y334" s="96" t="s">
        <v>12</v>
      </c>
      <c r="Z334" s="132" t="s">
        <v>1511</v>
      </c>
      <c r="AA334" s="134"/>
      <c r="AB334" s="132" t="s">
        <v>1512</v>
      </c>
      <c r="AC334" s="133">
        <v>13</v>
      </c>
      <c r="AD334" s="133">
        <v>0</v>
      </c>
      <c r="AE334" s="133">
        <v>0</v>
      </c>
      <c r="AF334" s="99"/>
      <c r="AG334" s="99"/>
      <c r="AH334" s="99"/>
      <c r="AI334" s="96"/>
      <c r="AJ334" s="96"/>
      <c r="AK334" s="107" t="s">
        <v>1232</v>
      </c>
      <c r="AL334" s="107" t="s">
        <v>1233</v>
      </c>
      <c r="AM334" s="119"/>
      <c r="AN334" s="119"/>
      <c r="AO334" s="98"/>
      <c r="AP334" s="109"/>
      <c r="AQ334" s="109"/>
      <c r="AR334" s="120"/>
    </row>
    <row r="335" spans="1:44" s="114" customFormat="1" ht="84">
      <c r="A335" s="142">
        <v>333</v>
      </c>
      <c r="B335" s="105"/>
      <c r="C335" s="106" t="s">
        <v>324</v>
      </c>
      <c r="D335" s="106" t="s">
        <v>1510</v>
      </c>
      <c r="E335" s="106" t="s">
        <v>1179</v>
      </c>
      <c r="F335" s="106"/>
      <c r="G335" s="97"/>
      <c r="H335" s="97"/>
      <c r="I335" s="97"/>
      <c r="J335" s="97"/>
      <c r="K335" s="135" t="s">
        <v>248</v>
      </c>
      <c r="L335" s="100"/>
      <c r="M335" s="97"/>
      <c r="N335" s="135">
        <v>1</v>
      </c>
      <c r="O335" s="97" t="s">
        <v>1180</v>
      </c>
      <c r="P335" s="97" t="s">
        <v>1181</v>
      </c>
      <c r="Q335" s="97"/>
      <c r="R335" s="97"/>
      <c r="S335" s="97"/>
      <c r="T335" s="96" t="s">
        <v>519</v>
      </c>
      <c r="U335" s="101"/>
      <c r="V335" s="96"/>
      <c r="W335" s="111"/>
      <c r="X335" s="96"/>
      <c r="Y335" s="96" t="s">
        <v>12</v>
      </c>
      <c r="Z335" s="132" t="s">
        <v>1511</v>
      </c>
      <c r="AA335" s="134"/>
      <c r="AB335" s="132" t="s">
        <v>1512</v>
      </c>
      <c r="AC335" s="133">
        <v>13</v>
      </c>
      <c r="AD335" s="133">
        <v>0</v>
      </c>
      <c r="AE335" s="133">
        <v>0</v>
      </c>
      <c r="AF335" s="99"/>
      <c r="AG335" s="99"/>
      <c r="AH335" s="99"/>
      <c r="AI335" s="96"/>
      <c r="AJ335" s="96"/>
      <c r="AK335" s="107" t="s">
        <v>1232</v>
      </c>
      <c r="AL335" s="107" t="s">
        <v>1233</v>
      </c>
      <c r="AM335" s="119"/>
      <c r="AN335" s="119"/>
      <c r="AO335" s="98"/>
      <c r="AP335" s="109"/>
      <c r="AQ335" s="109"/>
      <c r="AR335" s="120"/>
    </row>
    <row r="336" spans="1:44" s="114" customFormat="1" ht="84">
      <c r="A336" s="142">
        <v>334</v>
      </c>
      <c r="B336" s="105"/>
      <c r="C336" s="106" t="s">
        <v>324</v>
      </c>
      <c r="D336" s="106" t="s">
        <v>1513</v>
      </c>
      <c r="E336" s="106" t="s">
        <v>1179</v>
      </c>
      <c r="F336" s="106"/>
      <c r="G336" s="97"/>
      <c r="H336" s="97"/>
      <c r="I336" s="97"/>
      <c r="J336" s="97"/>
      <c r="K336" s="135" t="s">
        <v>248</v>
      </c>
      <c r="L336" s="100"/>
      <c r="M336" s="97"/>
      <c r="N336" s="135">
        <v>1</v>
      </c>
      <c r="O336" s="97" t="s">
        <v>1182</v>
      </c>
      <c r="P336" s="97" t="s">
        <v>1183</v>
      </c>
      <c r="Q336" s="97"/>
      <c r="R336" s="97"/>
      <c r="S336" s="97"/>
      <c r="T336" s="96" t="s">
        <v>519</v>
      </c>
      <c r="U336" s="101"/>
      <c r="V336" s="96"/>
      <c r="W336" s="111"/>
      <c r="X336" s="96"/>
      <c r="Y336" s="96" t="s">
        <v>12</v>
      </c>
      <c r="Z336" s="132" t="s">
        <v>1511</v>
      </c>
      <c r="AA336" s="134"/>
      <c r="AB336" s="132" t="s">
        <v>1512</v>
      </c>
      <c r="AC336" s="133">
        <v>13</v>
      </c>
      <c r="AD336" s="133">
        <v>0</v>
      </c>
      <c r="AE336" s="133">
        <v>0</v>
      </c>
      <c r="AF336" s="99"/>
      <c r="AG336" s="99"/>
      <c r="AH336" s="99"/>
      <c r="AI336" s="96"/>
      <c r="AJ336" s="96"/>
      <c r="AK336" s="107" t="s">
        <v>1232</v>
      </c>
      <c r="AL336" s="107" t="s">
        <v>1233</v>
      </c>
      <c r="AM336" s="119"/>
      <c r="AN336" s="119"/>
      <c r="AO336" s="98"/>
      <c r="AP336" s="109"/>
      <c r="AQ336" s="109"/>
      <c r="AR336" s="120"/>
    </row>
    <row r="337" spans="1:46" s="114" customFormat="1" ht="84">
      <c r="A337" s="142">
        <v>335</v>
      </c>
      <c r="B337" s="105"/>
      <c r="C337" s="106" t="s">
        <v>324</v>
      </c>
      <c r="D337" s="106" t="s">
        <v>1514</v>
      </c>
      <c r="E337" s="106" t="s">
        <v>1184</v>
      </c>
      <c r="F337" s="106"/>
      <c r="G337" s="97"/>
      <c r="H337" s="97"/>
      <c r="I337" s="97"/>
      <c r="J337" s="97"/>
      <c r="K337" s="135" t="s">
        <v>248</v>
      </c>
      <c r="L337" s="100"/>
      <c r="M337" s="97"/>
      <c r="N337" s="135">
        <v>1</v>
      </c>
      <c r="O337" s="97" t="s">
        <v>1185</v>
      </c>
      <c r="P337" s="97" t="s">
        <v>1186</v>
      </c>
      <c r="Q337" s="97"/>
      <c r="R337" s="97"/>
      <c r="S337" s="97"/>
      <c r="T337" s="96" t="s">
        <v>519</v>
      </c>
      <c r="U337" s="101"/>
      <c r="V337" s="96"/>
      <c r="W337" s="111"/>
      <c r="X337" s="96"/>
      <c r="Y337" s="96" t="s">
        <v>12</v>
      </c>
      <c r="Z337" s="132" t="s">
        <v>1511</v>
      </c>
      <c r="AA337" s="134"/>
      <c r="AB337" s="132" t="s">
        <v>1512</v>
      </c>
      <c r="AC337" s="133">
        <v>13</v>
      </c>
      <c r="AD337" s="133">
        <v>0</v>
      </c>
      <c r="AE337" s="133">
        <v>0</v>
      </c>
      <c r="AF337" s="99"/>
      <c r="AG337" s="99"/>
      <c r="AH337" s="99"/>
      <c r="AI337" s="96"/>
      <c r="AJ337" s="96"/>
      <c r="AK337" s="107" t="s">
        <v>1232</v>
      </c>
      <c r="AL337" s="107" t="s">
        <v>1233</v>
      </c>
      <c r="AM337" s="119"/>
      <c r="AN337" s="119"/>
      <c r="AO337" s="98"/>
      <c r="AP337" s="109"/>
      <c r="AQ337" s="109"/>
      <c r="AR337" s="120"/>
    </row>
    <row r="338" spans="1:46" s="114" customFormat="1" ht="84">
      <c r="A338" s="142">
        <v>336</v>
      </c>
      <c r="B338" s="105"/>
      <c r="C338" s="106" t="s">
        <v>324</v>
      </c>
      <c r="D338" s="106" t="s">
        <v>1514</v>
      </c>
      <c r="E338" s="106" t="s">
        <v>1184</v>
      </c>
      <c r="F338" s="106"/>
      <c r="G338" s="97"/>
      <c r="H338" s="97"/>
      <c r="I338" s="97"/>
      <c r="J338" s="97"/>
      <c r="K338" s="135" t="s">
        <v>248</v>
      </c>
      <c r="L338" s="100"/>
      <c r="M338" s="97"/>
      <c r="N338" s="135">
        <v>1</v>
      </c>
      <c r="O338" s="97" t="s">
        <v>1187</v>
      </c>
      <c r="P338" s="97" t="s">
        <v>1188</v>
      </c>
      <c r="Q338" s="97"/>
      <c r="R338" s="97"/>
      <c r="S338" s="97"/>
      <c r="T338" s="96" t="s">
        <v>519</v>
      </c>
      <c r="U338" s="101"/>
      <c r="V338" s="96"/>
      <c r="W338" s="111"/>
      <c r="X338" s="96"/>
      <c r="Y338" s="96" t="s">
        <v>12</v>
      </c>
      <c r="Z338" s="132" t="s">
        <v>1511</v>
      </c>
      <c r="AA338" s="134"/>
      <c r="AB338" s="132" t="s">
        <v>1512</v>
      </c>
      <c r="AC338" s="133">
        <v>13</v>
      </c>
      <c r="AD338" s="133">
        <v>0</v>
      </c>
      <c r="AE338" s="133">
        <v>0</v>
      </c>
      <c r="AF338" s="99"/>
      <c r="AG338" s="99"/>
      <c r="AH338" s="99"/>
      <c r="AI338" s="96"/>
      <c r="AJ338" s="96"/>
      <c r="AK338" s="107" t="s">
        <v>1232</v>
      </c>
      <c r="AL338" s="107" t="s">
        <v>1233</v>
      </c>
      <c r="AM338" s="119"/>
      <c r="AN338" s="119"/>
      <c r="AO338" s="98"/>
      <c r="AP338" s="109"/>
      <c r="AQ338" s="109"/>
      <c r="AR338" s="120"/>
    </row>
    <row r="339" spans="1:46" s="114" customFormat="1" ht="84">
      <c r="A339" s="142">
        <v>337</v>
      </c>
      <c r="B339" s="105"/>
      <c r="C339" s="106" t="s">
        <v>324</v>
      </c>
      <c r="D339" s="106" t="s">
        <v>1516</v>
      </c>
      <c r="E339" s="106" t="s">
        <v>325</v>
      </c>
      <c r="F339" s="106"/>
      <c r="G339" s="97"/>
      <c r="H339" s="97"/>
      <c r="I339" s="97"/>
      <c r="J339" s="97"/>
      <c r="K339" s="135" t="s">
        <v>248</v>
      </c>
      <c r="L339" s="100"/>
      <c r="M339" s="97"/>
      <c r="N339" s="135">
        <v>1</v>
      </c>
      <c r="O339" s="97" t="s">
        <v>1189</v>
      </c>
      <c r="P339" s="97" t="s">
        <v>1190</v>
      </c>
      <c r="Q339" s="97" t="s">
        <v>1191</v>
      </c>
      <c r="R339" s="97"/>
      <c r="S339" s="97"/>
      <c r="T339" s="96" t="s">
        <v>519</v>
      </c>
      <c r="U339" s="101"/>
      <c r="V339" s="96"/>
      <c r="W339" s="111"/>
      <c r="X339" s="96"/>
      <c r="Y339" s="96" t="s">
        <v>12</v>
      </c>
      <c r="Z339" s="132" t="s">
        <v>1511</v>
      </c>
      <c r="AA339" s="134"/>
      <c r="AB339" s="132" t="s">
        <v>1512</v>
      </c>
      <c r="AC339" s="133">
        <v>13</v>
      </c>
      <c r="AD339" s="133">
        <v>0</v>
      </c>
      <c r="AE339" s="133">
        <v>0</v>
      </c>
      <c r="AF339" s="99"/>
      <c r="AG339" s="99"/>
      <c r="AH339" s="99"/>
      <c r="AI339" s="96"/>
      <c r="AJ339" s="96"/>
      <c r="AK339" s="107" t="s">
        <v>1232</v>
      </c>
      <c r="AL339" s="107" t="s">
        <v>1233</v>
      </c>
      <c r="AM339" s="119"/>
      <c r="AN339" s="119"/>
      <c r="AO339" s="98"/>
      <c r="AP339" s="109"/>
      <c r="AQ339" s="109"/>
      <c r="AR339" s="120"/>
    </row>
    <row r="340" spans="1:46" s="114" customFormat="1" ht="84">
      <c r="A340" s="142">
        <v>338</v>
      </c>
      <c r="B340" s="105"/>
      <c r="C340" s="106" t="s">
        <v>324</v>
      </c>
      <c r="D340" s="106" t="s">
        <v>1518</v>
      </c>
      <c r="E340" s="106" t="s">
        <v>1192</v>
      </c>
      <c r="F340" s="106"/>
      <c r="G340" s="97"/>
      <c r="H340" s="97"/>
      <c r="I340" s="97"/>
      <c r="J340" s="97"/>
      <c r="K340" s="90" t="s">
        <v>247</v>
      </c>
      <c r="L340" s="100"/>
      <c r="M340" s="97"/>
      <c r="N340" s="90"/>
      <c r="O340" s="97" t="s">
        <v>1193</v>
      </c>
      <c r="P340" s="97" t="s">
        <v>1194</v>
      </c>
      <c r="Q340" s="97" t="s">
        <v>1195</v>
      </c>
      <c r="R340" s="97"/>
      <c r="S340" s="97"/>
      <c r="T340" s="96" t="s">
        <v>519</v>
      </c>
      <c r="U340" s="101"/>
      <c r="V340" s="96"/>
      <c r="W340" s="111"/>
      <c r="X340" s="96"/>
      <c r="Y340" s="96"/>
      <c r="Z340" s="96"/>
      <c r="AA340" s="104"/>
      <c r="AB340" s="96"/>
      <c r="AC340" s="99"/>
      <c r="AD340" s="99"/>
      <c r="AE340" s="99"/>
      <c r="AF340" s="99"/>
      <c r="AG340" s="99"/>
      <c r="AH340" s="99"/>
      <c r="AI340" s="96"/>
      <c r="AJ340" s="96"/>
      <c r="AK340" s="107" t="s">
        <v>1232</v>
      </c>
      <c r="AL340" s="107" t="s">
        <v>1233</v>
      </c>
      <c r="AM340" s="119"/>
      <c r="AN340" s="119"/>
      <c r="AO340" s="98"/>
      <c r="AP340" s="109"/>
      <c r="AQ340" s="109"/>
      <c r="AR340" s="120"/>
    </row>
    <row r="341" spans="1:46" s="114" customFormat="1" ht="228">
      <c r="A341" s="142">
        <v>339</v>
      </c>
      <c r="B341" s="105"/>
      <c r="C341" s="106" t="s">
        <v>324</v>
      </c>
      <c r="D341" s="106" t="s">
        <v>1518</v>
      </c>
      <c r="E341" s="106" t="s">
        <v>1196</v>
      </c>
      <c r="F341" s="106"/>
      <c r="G341" s="97"/>
      <c r="H341" s="97"/>
      <c r="I341" s="97"/>
      <c r="J341" s="97"/>
      <c r="K341" s="90" t="s">
        <v>258</v>
      </c>
      <c r="L341" s="100"/>
      <c r="M341" s="97"/>
      <c r="N341" s="90"/>
      <c r="O341" s="97" t="s">
        <v>1197</v>
      </c>
      <c r="P341" s="97" t="s">
        <v>1198</v>
      </c>
      <c r="Q341" s="97" t="s">
        <v>1199</v>
      </c>
      <c r="R341" s="97"/>
      <c r="S341" s="97"/>
      <c r="T341" s="96" t="s">
        <v>519</v>
      </c>
      <c r="U341" s="101"/>
      <c r="V341" s="96"/>
      <c r="W341" s="111"/>
      <c r="X341" s="96"/>
      <c r="Y341" s="96"/>
      <c r="Z341" s="96"/>
      <c r="AA341" s="104"/>
      <c r="AB341" s="96"/>
      <c r="AC341" s="99"/>
      <c r="AD341" s="99"/>
      <c r="AE341" s="99"/>
      <c r="AF341" s="99"/>
      <c r="AG341" s="99"/>
      <c r="AH341" s="99"/>
      <c r="AI341" s="96"/>
      <c r="AJ341" s="96"/>
      <c r="AK341" s="107" t="s">
        <v>1232</v>
      </c>
      <c r="AL341" s="107" t="s">
        <v>1233</v>
      </c>
      <c r="AM341" s="119"/>
      <c r="AN341" s="119"/>
      <c r="AO341" s="98"/>
      <c r="AP341" s="109"/>
      <c r="AQ341" s="109"/>
      <c r="AR341" s="120"/>
    </row>
    <row r="342" spans="1:46" s="114" customFormat="1" ht="84">
      <c r="A342" s="231">
        <v>340</v>
      </c>
      <c r="B342" s="105"/>
      <c r="C342" s="106" t="s">
        <v>592</v>
      </c>
      <c r="D342" s="106" t="s">
        <v>1525</v>
      </c>
      <c r="E342" s="106" t="s">
        <v>1200</v>
      </c>
      <c r="F342" s="106"/>
      <c r="G342" s="97"/>
      <c r="H342" s="97"/>
      <c r="I342" s="97"/>
      <c r="J342" s="97"/>
      <c r="K342" s="90" t="s">
        <v>276</v>
      </c>
      <c r="L342" s="100"/>
      <c r="M342" s="97"/>
      <c r="N342" s="90"/>
      <c r="O342" s="97"/>
      <c r="P342" s="97"/>
      <c r="Q342" s="97" t="s">
        <v>1201</v>
      </c>
      <c r="R342" s="97"/>
      <c r="S342" s="97"/>
      <c r="T342" s="96" t="s">
        <v>519</v>
      </c>
      <c r="U342" s="101"/>
      <c r="V342" s="96"/>
      <c r="W342" s="111"/>
      <c r="X342" s="96"/>
      <c r="Y342" s="96"/>
      <c r="Z342" s="96" t="s">
        <v>1788</v>
      </c>
      <c r="AA342" s="104"/>
      <c r="AB342" s="96"/>
      <c r="AC342" s="99"/>
      <c r="AD342" s="99"/>
      <c r="AE342" s="99"/>
      <c r="AF342" s="99"/>
      <c r="AG342" s="99"/>
      <c r="AH342" s="99"/>
      <c r="AI342" s="96"/>
      <c r="AJ342" s="96"/>
      <c r="AK342" s="107" t="s">
        <v>1232</v>
      </c>
      <c r="AL342" s="107" t="s">
        <v>1233</v>
      </c>
      <c r="AM342" s="119"/>
      <c r="AN342" s="119"/>
      <c r="AO342" s="98"/>
      <c r="AP342" s="109"/>
      <c r="AQ342" s="109"/>
      <c r="AR342" s="120"/>
    </row>
    <row r="343" spans="1:46" s="114" customFormat="1" ht="84">
      <c r="A343" s="142">
        <v>341</v>
      </c>
      <c r="B343" s="105"/>
      <c r="C343" s="106" t="s">
        <v>1202</v>
      </c>
      <c r="D343" s="106" t="s">
        <v>1202</v>
      </c>
      <c r="E343" s="106" t="s">
        <v>1203</v>
      </c>
      <c r="F343" s="106"/>
      <c r="G343" s="97"/>
      <c r="H343" s="97"/>
      <c r="I343" s="97"/>
      <c r="J343" s="122"/>
      <c r="K343" s="90" t="s">
        <v>258</v>
      </c>
      <c r="L343" s="100"/>
      <c r="M343" s="97"/>
      <c r="N343" s="90"/>
      <c r="O343" s="97"/>
      <c r="P343" s="97"/>
      <c r="Q343" s="97" t="s">
        <v>1204</v>
      </c>
      <c r="R343" s="97"/>
      <c r="S343" s="97"/>
      <c r="T343" s="96" t="s">
        <v>364</v>
      </c>
      <c r="U343" s="101"/>
      <c r="V343" s="96"/>
      <c r="W343" s="111"/>
      <c r="X343" s="96"/>
      <c r="Y343" s="96"/>
      <c r="Z343" s="96"/>
      <c r="AA343" s="104"/>
      <c r="AB343" s="96"/>
      <c r="AC343" s="99"/>
      <c r="AD343" s="99"/>
      <c r="AE343" s="99"/>
      <c r="AF343" s="99"/>
      <c r="AG343" s="99"/>
      <c r="AH343" s="99"/>
      <c r="AI343" s="96"/>
      <c r="AJ343" s="96"/>
      <c r="AK343" s="107" t="s">
        <v>1232</v>
      </c>
      <c r="AL343" s="107" t="s">
        <v>1233</v>
      </c>
      <c r="AM343" s="119"/>
      <c r="AN343" s="119"/>
      <c r="AO343" s="98"/>
      <c r="AP343" s="109"/>
      <c r="AQ343" s="109"/>
      <c r="AR343" s="120"/>
    </row>
    <row r="344" spans="1:46" s="114" customFormat="1" ht="84">
      <c r="A344" s="142">
        <v>342</v>
      </c>
      <c r="B344" s="105"/>
      <c r="C344" s="106" t="s">
        <v>1202</v>
      </c>
      <c r="D344" s="106" t="s">
        <v>1202</v>
      </c>
      <c r="E344" s="106" t="s">
        <v>1203</v>
      </c>
      <c r="F344" s="106"/>
      <c r="G344" s="97"/>
      <c r="H344" s="97"/>
      <c r="I344" s="97"/>
      <c r="J344" s="122"/>
      <c r="K344" s="135" t="s">
        <v>248</v>
      </c>
      <c r="L344" s="100"/>
      <c r="M344" s="97"/>
      <c r="N344" s="135">
        <v>1</v>
      </c>
      <c r="O344" s="97" t="s">
        <v>1205</v>
      </c>
      <c r="P344" s="93" t="s">
        <v>1206</v>
      </c>
      <c r="Q344" s="97" t="s">
        <v>1207</v>
      </c>
      <c r="R344" s="97"/>
      <c r="S344" s="97"/>
      <c r="T344" s="96" t="s">
        <v>519</v>
      </c>
      <c r="U344" s="101"/>
      <c r="V344" s="96"/>
      <c r="W344" s="111"/>
      <c r="X344" s="96"/>
      <c r="Y344" s="96" t="s">
        <v>12</v>
      </c>
      <c r="Z344" s="132" t="s">
        <v>1511</v>
      </c>
      <c r="AA344" s="134"/>
      <c r="AB344" s="132" t="s">
        <v>1512</v>
      </c>
      <c r="AC344" s="133">
        <v>13</v>
      </c>
      <c r="AD344" s="133">
        <v>0</v>
      </c>
      <c r="AE344" s="133">
        <v>0</v>
      </c>
      <c r="AF344" s="99"/>
      <c r="AG344" s="99"/>
      <c r="AH344" s="99"/>
      <c r="AI344" s="96"/>
      <c r="AJ344" s="96"/>
      <c r="AK344" s="107" t="s">
        <v>1232</v>
      </c>
      <c r="AL344" s="107" t="s">
        <v>1233</v>
      </c>
      <c r="AM344" s="119"/>
      <c r="AN344" s="119"/>
      <c r="AO344" s="98"/>
      <c r="AP344" s="109"/>
      <c r="AQ344" s="109"/>
      <c r="AR344" s="120"/>
    </row>
    <row r="345" spans="1:46" s="114" customFormat="1" ht="84">
      <c r="A345" s="142">
        <v>343</v>
      </c>
      <c r="B345" s="105"/>
      <c r="C345" s="106" t="s">
        <v>328</v>
      </c>
      <c r="D345" s="106" t="s">
        <v>328</v>
      </c>
      <c r="E345" s="106" t="s">
        <v>1208</v>
      </c>
      <c r="F345" s="106"/>
      <c r="G345" s="97"/>
      <c r="H345" s="97"/>
      <c r="I345" s="97"/>
      <c r="J345" s="122"/>
      <c r="K345" s="135" t="s">
        <v>248</v>
      </c>
      <c r="L345" s="100"/>
      <c r="M345" s="97"/>
      <c r="N345" s="135">
        <v>1</v>
      </c>
      <c r="O345" s="97" t="s">
        <v>1209</v>
      </c>
      <c r="P345" s="97" t="s">
        <v>1210</v>
      </c>
      <c r="Q345" s="97" t="s">
        <v>1211</v>
      </c>
      <c r="R345" s="97"/>
      <c r="S345" s="97"/>
      <c r="T345" s="96" t="s">
        <v>519</v>
      </c>
      <c r="U345" s="101"/>
      <c r="V345" s="96"/>
      <c r="W345" s="111"/>
      <c r="X345" s="96"/>
      <c r="Y345" s="96" t="s">
        <v>12</v>
      </c>
      <c r="Z345" s="132" t="s">
        <v>1511</v>
      </c>
      <c r="AA345" s="134"/>
      <c r="AB345" s="132" t="s">
        <v>1512</v>
      </c>
      <c r="AC345" s="133">
        <v>13</v>
      </c>
      <c r="AD345" s="133">
        <v>0</v>
      </c>
      <c r="AE345" s="133">
        <v>0</v>
      </c>
      <c r="AF345" s="99"/>
      <c r="AG345" s="99"/>
      <c r="AH345" s="99"/>
      <c r="AI345" s="96"/>
      <c r="AJ345" s="96"/>
      <c r="AK345" s="107" t="s">
        <v>1232</v>
      </c>
      <c r="AL345" s="107" t="s">
        <v>1233</v>
      </c>
      <c r="AM345" s="119"/>
      <c r="AN345" s="119"/>
      <c r="AO345" s="98"/>
      <c r="AP345" s="109"/>
      <c r="AQ345" s="109"/>
      <c r="AR345" s="120"/>
    </row>
    <row r="346" spans="1:46" s="114" customFormat="1" ht="84">
      <c r="A346" s="142">
        <v>344</v>
      </c>
      <c r="B346" s="105"/>
      <c r="C346" s="106" t="s">
        <v>423</v>
      </c>
      <c r="D346" s="106" t="s">
        <v>423</v>
      </c>
      <c r="E346" s="106" t="s">
        <v>656</v>
      </c>
      <c r="F346" s="106"/>
      <c r="G346" s="97"/>
      <c r="H346" s="97"/>
      <c r="I346" s="97"/>
      <c r="J346" s="122"/>
      <c r="K346" s="90" t="s">
        <v>339</v>
      </c>
      <c r="L346" s="100"/>
      <c r="M346" s="97"/>
      <c r="N346" s="90"/>
      <c r="O346" s="97"/>
      <c r="P346" s="97"/>
      <c r="Q346" s="97" t="s">
        <v>1212</v>
      </c>
      <c r="R346" s="97"/>
      <c r="S346" s="97"/>
      <c r="T346" s="96" t="s">
        <v>1646</v>
      </c>
      <c r="U346" s="101"/>
      <c r="V346" s="96"/>
      <c r="W346" s="111"/>
      <c r="X346" s="96"/>
      <c r="Y346" s="96"/>
      <c r="Z346" s="96"/>
      <c r="AA346" s="104"/>
      <c r="AB346" s="96"/>
      <c r="AC346" s="99"/>
      <c r="AD346" s="99"/>
      <c r="AE346" s="99"/>
      <c r="AF346" s="99"/>
      <c r="AG346" s="99"/>
      <c r="AH346" s="99"/>
      <c r="AI346" s="96"/>
      <c r="AJ346" s="96"/>
      <c r="AK346" s="107" t="s">
        <v>1232</v>
      </c>
      <c r="AL346" s="107" t="s">
        <v>1233</v>
      </c>
      <c r="AM346" s="119"/>
      <c r="AN346" s="119"/>
      <c r="AO346" s="98"/>
      <c r="AP346" s="109"/>
      <c r="AQ346" s="109"/>
      <c r="AR346" s="120"/>
    </row>
    <row r="347" spans="1:46" s="114" customFormat="1" ht="84">
      <c r="A347" s="142">
        <v>345</v>
      </c>
      <c r="B347" s="105"/>
      <c r="C347" s="106" t="s">
        <v>937</v>
      </c>
      <c r="D347" s="106" t="s">
        <v>937</v>
      </c>
      <c r="E347" s="106"/>
      <c r="F347" s="106"/>
      <c r="G347" s="97"/>
      <c r="H347" s="97"/>
      <c r="I347" s="97"/>
      <c r="J347" s="97"/>
      <c r="K347" s="90" t="s">
        <v>247</v>
      </c>
      <c r="L347" s="100"/>
      <c r="M347" s="97"/>
      <c r="N347" s="90"/>
      <c r="O347" s="97"/>
      <c r="P347" s="97"/>
      <c r="Q347" s="97" t="s">
        <v>1213</v>
      </c>
      <c r="R347" s="97"/>
      <c r="S347" s="97"/>
      <c r="T347" s="96" t="s">
        <v>519</v>
      </c>
      <c r="U347" s="101"/>
      <c r="V347" s="96"/>
      <c r="W347" s="111"/>
      <c r="X347" s="96"/>
      <c r="Y347" s="96"/>
      <c r="Z347" s="96"/>
      <c r="AA347" s="104"/>
      <c r="AB347" s="96"/>
      <c r="AC347" s="99"/>
      <c r="AD347" s="99"/>
      <c r="AE347" s="99"/>
      <c r="AF347" s="99"/>
      <c r="AG347" s="99"/>
      <c r="AH347" s="99"/>
      <c r="AI347" s="96"/>
      <c r="AJ347" s="96"/>
      <c r="AK347" s="107" t="s">
        <v>1232</v>
      </c>
      <c r="AL347" s="107" t="s">
        <v>1233</v>
      </c>
      <c r="AM347" s="119"/>
      <c r="AN347" s="119"/>
      <c r="AO347" s="98"/>
      <c r="AP347" s="109"/>
      <c r="AQ347" s="109"/>
      <c r="AR347" s="120"/>
    </row>
    <row r="348" spans="1:46" s="114" customFormat="1" ht="384">
      <c r="A348" s="231">
        <v>346</v>
      </c>
      <c r="B348" s="105"/>
      <c r="C348" s="106" t="s">
        <v>1214</v>
      </c>
      <c r="D348" s="106" t="s">
        <v>1215</v>
      </c>
      <c r="E348" s="106"/>
      <c r="F348" s="106"/>
      <c r="G348" s="97"/>
      <c r="H348" s="97"/>
      <c r="I348" s="97"/>
      <c r="J348" s="122"/>
      <c r="K348" s="90" t="s">
        <v>276</v>
      </c>
      <c r="L348" s="100"/>
      <c r="M348" s="97"/>
      <c r="N348" s="90"/>
      <c r="O348" s="97"/>
      <c r="P348" s="97"/>
      <c r="Q348" s="97" t="s">
        <v>1216</v>
      </c>
      <c r="R348" s="97"/>
      <c r="S348" s="97"/>
      <c r="T348" s="96" t="s">
        <v>519</v>
      </c>
      <c r="U348" s="101"/>
      <c r="V348" s="96"/>
      <c r="W348" s="111"/>
      <c r="X348" s="96"/>
      <c r="Y348" s="96"/>
      <c r="Z348" s="96" t="s">
        <v>1795</v>
      </c>
      <c r="AA348" s="104"/>
      <c r="AB348" s="96"/>
      <c r="AC348" s="99"/>
      <c r="AD348" s="99"/>
      <c r="AE348" s="99"/>
      <c r="AF348" s="99"/>
      <c r="AG348" s="99"/>
      <c r="AH348" s="99"/>
      <c r="AI348" s="96"/>
      <c r="AJ348" s="96"/>
      <c r="AK348" s="107" t="s">
        <v>1232</v>
      </c>
      <c r="AL348" s="107" t="s">
        <v>1233</v>
      </c>
      <c r="AM348" s="119"/>
      <c r="AN348" s="119"/>
      <c r="AO348" s="98"/>
      <c r="AP348" s="109"/>
      <c r="AQ348" s="109"/>
      <c r="AR348" s="120"/>
    </row>
    <row r="349" spans="1:46" s="114" customFormat="1" ht="144">
      <c r="A349" s="142">
        <v>347</v>
      </c>
      <c r="B349" s="105"/>
      <c r="C349" s="106" t="s">
        <v>1214</v>
      </c>
      <c r="D349" s="106" t="s">
        <v>1217</v>
      </c>
      <c r="E349" s="106"/>
      <c r="F349" s="106"/>
      <c r="G349" s="97"/>
      <c r="H349" s="97"/>
      <c r="I349" s="97"/>
      <c r="J349" s="122"/>
      <c r="K349" s="90" t="s">
        <v>276</v>
      </c>
      <c r="L349" s="100"/>
      <c r="M349" s="97"/>
      <c r="N349" s="90"/>
      <c r="O349" s="97" t="s">
        <v>1218</v>
      </c>
      <c r="P349" s="97" t="s">
        <v>1219</v>
      </c>
      <c r="Q349" s="97" t="s">
        <v>1220</v>
      </c>
      <c r="R349" s="97"/>
      <c r="S349" s="97"/>
      <c r="T349" s="96" t="s">
        <v>519</v>
      </c>
      <c r="U349" s="101"/>
      <c r="V349" s="96"/>
      <c r="W349" s="111"/>
      <c r="X349" s="96"/>
      <c r="Y349" s="96"/>
      <c r="Z349" s="96"/>
      <c r="AA349" s="104"/>
      <c r="AB349" s="96"/>
      <c r="AC349" s="99"/>
      <c r="AD349" s="99"/>
      <c r="AE349" s="99"/>
      <c r="AF349" s="99"/>
      <c r="AG349" s="99"/>
      <c r="AH349" s="99"/>
      <c r="AI349" s="96"/>
      <c r="AJ349" s="96"/>
      <c r="AK349" s="107" t="s">
        <v>1232</v>
      </c>
      <c r="AL349" s="107" t="s">
        <v>1233</v>
      </c>
      <c r="AM349" s="126"/>
      <c r="AN349" s="126"/>
      <c r="AO349" s="98"/>
      <c r="AP349" s="109"/>
      <c r="AQ349" s="109"/>
      <c r="AR349" s="120"/>
      <c r="AS349" s="123"/>
      <c r="AT349" s="123"/>
    </row>
    <row r="350" spans="1:46" s="114" customFormat="1" ht="84">
      <c r="A350" s="142">
        <v>348</v>
      </c>
      <c r="B350" s="105"/>
      <c r="C350" s="106" t="s">
        <v>1214</v>
      </c>
      <c r="D350" s="106" t="s">
        <v>1217</v>
      </c>
      <c r="E350" s="106"/>
      <c r="F350" s="106"/>
      <c r="G350" s="97"/>
      <c r="H350" s="97"/>
      <c r="I350" s="97"/>
      <c r="J350" s="122"/>
      <c r="K350" s="90" t="s">
        <v>276</v>
      </c>
      <c r="L350" s="100"/>
      <c r="M350" s="97"/>
      <c r="N350" s="90"/>
      <c r="O350" s="97" t="s">
        <v>1221</v>
      </c>
      <c r="P350" s="97" t="s">
        <v>1222</v>
      </c>
      <c r="Q350" s="97" t="s">
        <v>1223</v>
      </c>
      <c r="R350" s="97"/>
      <c r="S350" s="97"/>
      <c r="T350" s="96" t="s">
        <v>519</v>
      </c>
      <c r="U350" s="101"/>
      <c r="V350" s="96"/>
      <c r="W350" s="111"/>
      <c r="X350" s="96"/>
      <c r="Y350" s="96"/>
      <c r="Z350" s="96"/>
      <c r="AA350" s="104"/>
      <c r="AB350" s="96"/>
      <c r="AC350" s="99"/>
      <c r="AD350" s="99"/>
      <c r="AE350" s="99"/>
      <c r="AF350" s="99"/>
      <c r="AG350" s="99"/>
      <c r="AH350" s="99"/>
      <c r="AI350" s="96"/>
      <c r="AJ350" s="96"/>
      <c r="AK350" s="107" t="s">
        <v>1232</v>
      </c>
      <c r="AL350" s="107" t="s">
        <v>1233</v>
      </c>
      <c r="AM350" s="126"/>
      <c r="AN350" s="126"/>
      <c r="AO350" s="98"/>
      <c r="AP350" s="109"/>
      <c r="AQ350" s="109"/>
      <c r="AR350" s="120"/>
      <c r="AS350" s="123"/>
      <c r="AT350" s="123"/>
    </row>
    <row r="351" spans="1:46" s="114" customFormat="1" ht="84">
      <c r="A351" s="142">
        <v>349</v>
      </c>
      <c r="B351" s="105"/>
      <c r="C351" s="106" t="s">
        <v>1214</v>
      </c>
      <c r="D351" s="106" t="s">
        <v>1224</v>
      </c>
      <c r="E351" s="106"/>
      <c r="F351" s="106"/>
      <c r="G351" s="97"/>
      <c r="H351" s="97"/>
      <c r="I351" s="97"/>
      <c r="J351" s="122"/>
      <c r="K351" s="90" t="s">
        <v>276</v>
      </c>
      <c r="L351" s="100"/>
      <c r="M351" s="97"/>
      <c r="N351" s="90"/>
      <c r="O351" s="97" t="s">
        <v>1225</v>
      </c>
      <c r="P351" s="97" t="s">
        <v>1226</v>
      </c>
      <c r="Q351" s="97" t="s">
        <v>1227</v>
      </c>
      <c r="R351" s="97"/>
      <c r="S351" s="97"/>
      <c r="T351" s="96" t="s">
        <v>519</v>
      </c>
      <c r="U351" s="101"/>
      <c r="V351" s="96"/>
      <c r="W351" s="111"/>
      <c r="X351" s="96"/>
      <c r="Y351" s="96"/>
      <c r="Z351" s="96"/>
      <c r="AA351" s="104"/>
      <c r="AB351" s="96"/>
      <c r="AC351" s="99"/>
      <c r="AD351" s="99"/>
      <c r="AE351" s="99"/>
      <c r="AF351" s="99"/>
      <c r="AG351" s="99"/>
      <c r="AH351" s="99"/>
      <c r="AI351" s="96"/>
      <c r="AJ351" s="96"/>
      <c r="AK351" s="107" t="s">
        <v>1232</v>
      </c>
      <c r="AL351" s="107" t="s">
        <v>1233</v>
      </c>
      <c r="AM351" s="119"/>
      <c r="AN351" s="119"/>
      <c r="AO351" s="98"/>
      <c r="AP351" s="109"/>
      <c r="AQ351" s="109"/>
      <c r="AR351" s="120"/>
    </row>
    <row r="352" spans="1:46" s="114" customFormat="1" ht="84">
      <c r="A352" s="142">
        <v>350</v>
      </c>
      <c r="B352" s="105"/>
      <c r="C352" s="106" t="s">
        <v>1214</v>
      </c>
      <c r="D352" s="106" t="s">
        <v>1228</v>
      </c>
      <c r="E352" s="106"/>
      <c r="F352" s="106"/>
      <c r="G352" s="97"/>
      <c r="H352" s="97"/>
      <c r="I352" s="97"/>
      <c r="J352" s="97"/>
      <c r="K352" s="90" t="s">
        <v>276</v>
      </c>
      <c r="L352" s="100"/>
      <c r="M352" s="97"/>
      <c r="N352" s="90"/>
      <c r="O352" s="97" t="s">
        <v>1229</v>
      </c>
      <c r="P352" s="97" t="s">
        <v>1230</v>
      </c>
      <c r="Q352" s="97" t="s">
        <v>1231</v>
      </c>
      <c r="R352" s="97"/>
      <c r="S352" s="97"/>
      <c r="T352" s="96" t="s">
        <v>519</v>
      </c>
      <c r="U352" s="101"/>
      <c r="V352" s="96"/>
      <c r="W352" s="111"/>
      <c r="X352" s="96"/>
      <c r="Y352" s="96"/>
      <c r="Z352" s="96"/>
      <c r="AA352" s="104"/>
      <c r="AB352" s="96"/>
      <c r="AC352" s="99"/>
      <c r="AD352" s="99"/>
      <c r="AE352" s="99"/>
      <c r="AF352" s="99"/>
      <c r="AG352" s="99"/>
      <c r="AH352" s="99"/>
      <c r="AI352" s="96"/>
      <c r="AJ352" s="96"/>
      <c r="AK352" s="107" t="s">
        <v>1232</v>
      </c>
      <c r="AL352" s="107" t="s">
        <v>1233</v>
      </c>
      <c r="AM352" s="119"/>
      <c r="AN352" s="119"/>
      <c r="AO352" s="98"/>
      <c r="AP352" s="109"/>
      <c r="AQ352" s="109"/>
      <c r="AR352" s="120"/>
    </row>
    <row r="353" spans="1:46" s="114" customFormat="1" ht="84">
      <c r="A353" s="142">
        <v>351</v>
      </c>
      <c r="B353" s="105"/>
      <c r="C353" s="105" t="s">
        <v>509</v>
      </c>
      <c r="D353" s="106" t="s">
        <v>1488</v>
      </c>
      <c r="E353" s="105" t="s">
        <v>869</v>
      </c>
      <c r="F353" s="105" t="s">
        <v>1234</v>
      </c>
      <c r="G353" s="100"/>
      <c r="H353" s="100"/>
      <c r="I353" s="100"/>
      <c r="J353" s="100"/>
      <c r="K353" s="112" t="s">
        <v>247</v>
      </c>
      <c r="L353" s="100"/>
      <c r="M353" s="100"/>
      <c r="N353" s="112"/>
      <c r="O353" s="100" t="s">
        <v>1235</v>
      </c>
      <c r="P353" s="100" t="s">
        <v>1236</v>
      </c>
      <c r="Q353" s="100" t="s">
        <v>1237</v>
      </c>
      <c r="R353" s="100"/>
      <c r="S353" s="97"/>
      <c r="T353" s="96" t="s">
        <v>519</v>
      </c>
      <c r="U353" s="101"/>
      <c r="V353" s="96"/>
      <c r="W353" s="111"/>
      <c r="X353" s="96"/>
      <c r="Y353" s="96"/>
      <c r="Z353" s="96"/>
      <c r="AA353" s="104"/>
      <c r="AB353" s="96"/>
      <c r="AC353" s="99"/>
      <c r="AD353" s="99"/>
      <c r="AE353" s="99"/>
      <c r="AF353" s="99"/>
      <c r="AG353" s="99"/>
      <c r="AH353" s="99"/>
      <c r="AI353" s="96"/>
      <c r="AJ353" s="96"/>
      <c r="AK353" s="107" t="s">
        <v>1291</v>
      </c>
      <c r="AL353" s="107" t="s">
        <v>1292</v>
      </c>
      <c r="AM353" s="119"/>
      <c r="AN353" s="119"/>
      <c r="AO353" s="98"/>
      <c r="AP353" s="109"/>
      <c r="AQ353" s="109"/>
      <c r="AR353" s="120"/>
    </row>
    <row r="354" spans="1:46" s="114" customFormat="1" ht="84">
      <c r="A354" s="142">
        <v>352</v>
      </c>
      <c r="B354" s="105"/>
      <c r="C354" s="106" t="s">
        <v>509</v>
      </c>
      <c r="D354" s="106" t="s">
        <v>1490</v>
      </c>
      <c r="E354" s="106" t="s">
        <v>510</v>
      </c>
      <c r="F354" s="106" t="s">
        <v>1234</v>
      </c>
      <c r="G354" s="97"/>
      <c r="H354" s="97"/>
      <c r="I354" s="97"/>
      <c r="J354" s="97"/>
      <c r="K354" s="135" t="s">
        <v>248</v>
      </c>
      <c r="L354" s="100"/>
      <c r="M354" s="97"/>
      <c r="N354" s="135">
        <v>1</v>
      </c>
      <c r="O354" s="97" t="s">
        <v>1238</v>
      </c>
      <c r="P354" s="97" t="s">
        <v>1239</v>
      </c>
      <c r="Q354" s="97" t="s">
        <v>1240</v>
      </c>
      <c r="R354" s="97"/>
      <c r="S354" s="97"/>
      <c r="T354" s="96" t="s">
        <v>519</v>
      </c>
      <c r="U354" s="101"/>
      <c r="V354" s="96"/>
      <c r="W354" s="111"/>
      <c r="X354" s="96"/>
      <c r="Y354" s="96" t="s">
        <v>12</v>
      </c>
      <c r="Z354" s="132" t="s">
        <v>1511</v>
      </c>
      <c r="AA354" s="134"/>
      <c r="AB354" s="132" t="s">
        <v>1512</v>
      </c>
      <c r="AC354" s="133">
        <v>13</v>
      </c>
      <c r="AD354" s="133">
        <v>0</v>
      </c>
      <c r="AE354" s="133">
        <v>0</v>
      </c>
      <c r="AF354" s="99"/>
      <c r="AG354" s="99"/>
      <c r="AH354" s="99"/>
      <c r="AI354" s="96"/>
      <c r="AJ354" s="96"/>
      <c r="AK354" s="107" t="s">
        <v>1291</v>
      </c>
      <c r="AL354" s="107" t="s">
        <v>1292</v>
      </c>
      <c r="AM354" s="119"/>
      <c r="AN354" s="119"/>
      <c r="AO354" s="98"/>
      <c r="AP354" s="109"/>
      <c r="AQ354" s="109"/>
      <c r="AR354" s="120"/>
    </row>
    <row r="355" spans="1:46" s="114" customFormat="1" ht="84">
      <c r="A355" s="142">
        <v>353</v>
      </c>
      <c r="B355" s="105"/>
      <c r="C355" s="105" t="s">
        <v>509</v>
      </c>
      <c r="D355" s="106" t="s">
        <v>1497</v>
      </c>
      <c r="E355" s="105" t="s">
        <v>626</v>
      </c>
      <c r="F355" s="105" t="s">
        <v>1234</v>
      </c>
      <c r="G355" s="100"/>
      <c r="H355" s="100"/>
      <c r="I355" s="100"/>
      <c r="J355" s="100"/>
      <c r="K355" s="112" t="s">
        <v>247</v>
      </c>
      <c r="L355" s="100"/>
      <c r="M355" s="100"/>
      <c r="N355" s="112"/>
      <c r="O355" s="100" t="s">
        <v>1241</v>
      </c>
      <c r="P355" s="100" t="s">
        <v>1242</v>
      </c>
      <c r="Q355" s="100" t="s">
        <v>1243</v>
      </c>
      <c r="R355" s="97"/>
      <c r="S355" s="97"/>
      <c r="T355" s="96" t="s">
        <v>519</v>
      </c>
      <c r="U355" s="101"/>
      <c r="V355" s="96"/>
      <c r="W355" s="111"/>
      <c r="X355" s="96"/>
      <c r="Y355" s="96"/>
      <c r="Z355" s="96"/>
      <c r="AA355" s="104"/>
      <c r="AB355" s="96"/>
      <c r="AC355" s="99"/>
      <c r="AD355" s="99"/>
      <c r="AE355" s="99"/>
      <c r="AF355" s="99"/>
      <c r="AG355" s="99"/>
      <c r="AH355" s="99"/>
      <c r="AI355" s="96"/>
      <c r="AJ355" s="96"/>
      <c r="AK355" s="107" t="s">
        <v>1291</v>
      </c>
      <c r="AL355" s="107" t="s">
        <v>1292</v>
      </c>
      <c r="AM355" s="119"/>
      <c r="AN355" s="119"/>
      <c r="AO355" s="98"/>
      <c r="AP355" s="109"/>
      <c r="AQ355" s="109"/>
      <c r="AR355" s="120"/>
    </row>
    <row r="356" spans="1:46" s="114" customFormat="1" ht="84">
      <c r="A356" s="142">
        <v>354</v>
      </c>
      <c r="B356" s="105"/>
      <c r="C356" s="105" t="s">
        <v>235</v>
      </c>
      <c r="D356" s="106" t="s">
        <v>1527</v>
      </c>
      <c r="E356" s="105" t="s">
        <v>236</v>
      </c>
      <c r="F356" s="105" t="s">
        <v>1234</v>
      </c>
      <c r="G356" s="100"/>
      <c r="H356" s="100"/>
      <c r="I356" s="100"/>
      <c r="J356" s="100"/>
      <c r="K356" s="136" t="s">
        <v>248</v>
      </c>
      <c r="L356" s="100"/>
      <c r="M356" s="100"/>
      <c r="N356" s="136">
        <v>1</v>
      </c>
      <c r="O356" s="100" t="s">
        <v>1244</v>
      </c>
      <c r="P356" s="100" t="s">
        <v>1245</v>
      </c>
      <c r="Q356" s="100" t="s">
        <v>1246</v>
      </c>
      <c r="R356" s="97"/>
      <c r="S356" s="97"/>
      <c r="T356" s="96" t="s">
        <v>519</v>
      </c>
      <c r="U356" s="101"/>
      <c r="V356" s="96"/>
      <c r="W356" s="111"/>
      <c r="X356" s="96"/>
      <c r="Y356" s="96" t="s">
        <v>12</v>
      </c>
      <c r="Z356" s="132" t="s">
        <v>1511</v>
      </c>
      <c r="AA356" s="134"/>
      <c r="AB356" s="132" t="s">
        <v>1512</v>
      </c>
      <c r="AC356" s="133">
        <v>13</v>
      </c>
      <c r="AD356" s="133">
        <v>0</v>
      </c>
      <c r="AE356" s="133">
        <v>0</v>
      </c>
      <c r="AF356" s="99"/>
      <c r="AG356" s="99"/>
      <c r="AH356" s="99"/>
      <c r="AI356" s="96"/>
      <c r="AJ356" s="96"/>
      <c r="AK356" s="107" t="s">
        <v>1291</v>
      </c>
      <c r="AL356" s="107" t="s">
        <v>1292</v>
      </c>
      <c r="AM356" s="119"/>
      <c r="AN356" s="119"/>
      <c r="AO356" s="98"/>
      <c r="AP356" s="109"/>
      <c r="AQ356" s="109"/>
      <c r="AR356" s="120"/>
    </row>
    <row r="357" spans="1:46" s="114" customFormat="1" ht="120">
      <c r="A357" s="142">
        <v>355</v>
      </c>
      <c r="B357" s="105"/>
      <c r="C357" s="106" t="s">
        <v>717</v>
      </c>
      <c r="D357" s="106" t="s">
        <v>1538</v>
      </c>
      <c r="E357" s="106" t="s">
        <v>718</v>
      </c>
      <c r="F357" s="106" t="s">
        <v>1234</v>
      </c>
      <c r="G357" s="97"/>
      <c r="H357" s="97"/>
      <c r="I357" s="97"/>
      <c r="J357" s="97"/>
      <c r="K357" s="90" t="s">
        <v>247</v>
      </c>
      <c r="L357" s="100"/>
      <c r="M357" s="97"/>
      <c r="N357" s="90">
        <v>1</v>
      </c>
      <c r="O357" s="97" t="s">
        <v>1247</v>
      </c>
      <c r="P357" s="97"/>
      <c r="Q357" s="97" t="s">
        <v>1248</v>
      </c>
      <c r="R357" s="97"/>
      <c r="S357" s="97"/>
      <c r="T357" s="96" t="s">
        <v>1648</v>
      </c>
      <c r="U357" s="101"/>
      <c r="V357" s="96"/>
      <c r="W357" s="111"/>
      <c r="X357" s="96"/>
      <c r="Y357" s="96" t="s">
        <v>12</v>
      </c>
      <c r="Z357" s="96" t="s">
        <v>1824</v>
      </c>
      <c r="AA357" s="104">
        <v>42775</v>
      </c>
      <c r="AB357" s="96" t="s">
        <v>1823</v>
      </c>
      <c r="AC357" s="99">
        <v>6</v>
      </c>
      <c r="AD357" s="99">
        <v>0</v>
      </c>
      <c r="AE357" s="99">
        <v>2</v>
      </c>
      <c r="AF357" s="99"/>
      <c r="AG357" s="99"/>
      <c r="AH357" s="99"/>
      <c r="AI357" s="96"/>
      <c r="AJ357" s="96"/>
      <c r="AK357" s="107" t="s">
        <v>1291</v>
      </c>
      <c r="AL357" s="107" t="s">
        <v>1292</v>
      </c>
      <c r="AM357" s="119"/>
      <c r="AN357" s="119"/>
      <c r="AO357" s="98"/>
      <c r="AP357" s="109"/>
      <c r="AQ357" s="109"/>
      <c r="AR357" s="120"/>
      <c r="AS357" s="123"/>
      <c r="AT357" s="123"/>
    </row>
    <row r="358" spans="1:46" s="114" customFormat="1" ht="144">
      <c r="A358" s="142">
        <v>356</v>
      </c>
      <c r="B358" s="105"/>
      <c r="C358" s="106" t="s">
        <v>717</v>
      </c>
      <c r="D358" s="106" t="s">
        <v>1541</v>
      </c>
      <c r="E358" s="106" t="s">
        <v>727</v>
      </c>
      <c r="F358" s="106" t="s">
        <v>1234</v>
      </c>
      <c r="G358" s="97"/>
      <c r="H358" s="97"/>
      <c r="I358" s="97"/>
      <c r="J358" s="97"/>
      <c r="K358" s="135" t="s">
        <v>248</v>
      </c>
      <c r="L358" s="100"/>
      <c r="M358" s="97"/>
      <c r="N358" s="135">
        <v>1</v>
      </c>
      <c r="O358" s="97"/>
      <c r="P358" s="97"/>
      <c r="Q358" s="97" t="s">
        <v>1249</v>
      </c>
      <c r="R358" s="97"/>
      <c r="S358" s="97"/>
      <c r="T358" s="96" t="s">
        <v>1648</v>
      </c>
      <c r="U358" s="101"/>
      <c r="V358" s="96"/>
      <c r="W358" s="111"/>
      <c r="X358" s="96"/>
      <c r="Y358" s="96" t="s">
        <v>12</v>
      </c>
      <c r="Z358" s="132" t="s">
        <v>1511</v>
      </c>
      <c r="AA358" s="134"/>
      <c r="AB358" s="132" t="s">
        <v>1512</v>
      </c>
      <c r="AC358" s="133">
        <v>13</v>
      </c>
      <c r="AD358" s="133">
        <v>0</v>
      </c>
      <c r="AE358" s="133">
        <v>0</v>
      </c>
      <c r="AF358" s="99"/>
      <c r="AG358" s="99"/>
      <c r="AH358" s="99"/>
      <c r="AI358" s="96"/>
      <c r="AJ358" s="96"/>
      <c r="AK358" s="107" t="s">
        <v>1291</v>
      </c>
      <c r="AL358" s="107" t="s">
        <v>1292</v>
      </c>
      <c r="AM358" s="119"/>
      <c r="AN358" s="119"/>
      <c r="AO358" s="98"/>
      <c r="AP358" s="109"/>
      <c r="AQ358" s="109"/>
      <c r="AR358" s="120"/>
      <c r="AS358" s="123"/>
      <c r="AT358" s="123"/>
    </row>
    <row r="359" spans="1:46" s="114" customFormat="1" ht="409">
      <c r="A359" s="142">
        <v>357</v>
      </c>
      <c r="B359" s="105"/>
      <c r="C359" s="106" t="s">
        <v>717</v>
      </c>
      <c r="D359" s="106" t="s">
        <v>1542</v>
      </c>
      <c r="E359" s="106" t="s">
        <v>737</v>
      </c>
      <c r="F359" s="106" t="s">
        <v>1234</v>
      </c>
      <c r="G359" s="97"/>
      <c r="H359" s="97"/>
      <c r="I359" s="97"/>
      <c r="J359" s="97"/>
      <c r="K359" s="90" t="s">
        <v>247</v>
      </c>
      <c r="L359" s="100"/>
      <c r="M359" s="97"/>
      <c r="N359" s="90"/>
      <c r="O359" s="97" t="s">
        <v>1250</v>
      </c>
      <c r="P359" s="97"/>
      <c r="Q359" s="97" t="s">
        <v>1251</v>
      </c>
      <c r="R359" s="97"/>
      <c r="S359" s="97"/>
      <c r="T359" s="96" t="s">
        <v>1648</v>
      </c>
      <c r="U359" s="101"/>
      <c r="V359" s="96"/>
      <c r="W359" s="111"/>
      <c r="X359" s="96"/>
      <c r="Y359" s="96"/>
      <c r="Z359" s="96"/>
      <c r="AA359" s="104"/>
      <c r="AB359" s="96"/>
      <c r="AC359" s="99"/>
      <c r="AD359" s="99"/>
      <c r="AE359" s="99"/>
      <c r="AF359" s="99"/>
      <c r="AG359" s="99"/>
      <c r="AH359" s="99"/>
      <c r="AI359" s="96"/>
      <c r="AJ359" s="96"/>
      <c r="AK359" s="107" t="s">
        <v>1291</v>
      </c>
      <c r="AL359" s="107" t="s">
        <v>1292</v>
      </c>
      <c r="AM359" s="119"/>
      <c r="AN359" s="119"/>
      <c r="AO359" s="98"/>
      <c r="AP359" s="109"/>
      <c r="AQ359" s="109"/>
      <c r="AR359" s="120"/>
      <c r="AS359" s="123"/>
      <c r="AT359" s="123"/>
    </row>
    <row r="360" spans="1:46" s="114" customFormat="1" ht="248" customHeight="1">
      <c r="A360" s="142">
        <v>358</v>
      </c>
      <c r="B360" s="105"/>
      <c r="C360" s="106" t="s">
        <v>717</v>
      </c>
      <c r="D360" s="106" t="s">
        <v>1542</v>
      </c>
      <c r="E360" s="106" t="s">
        <v>737</v>
      </c>
      <c r="F360" s="106" t="s">
        <v>1234</v>
      </c>
      <c r="G360" s="97"/>
      <c r="H360" s="97"/>
      <c r="I360" s="97"/>
      <c r="J360" s="97"/>
      <c r="K360" s="238" t="s">
        <v>248</v>
      </c>
      <c r="L360" s="100"/>
      <c r="M360" s="97"/>
      <c r="N360" s="135">
        <v>1</v>
      </c>
      <c r="O360" s="97" t="s">
        <v>738</v>
      </c>
      <c r="P360" s="97" t="s">
        <v>1252</v>
      </c>
      <c r="Q360" s="97" t="s">
        <v>1253</v>
      </c>
      <c r="R360" s="97"/>
      <c r="S360" s="97"/>
      <c r="T360" s="96" t="s">
        <v>1648</v>
      </c>
      <c r="U360" s="101"/>
      <c r="V360" s="96"/>
      <c r="W360" s="111"/>
      <c r="X360" s="96"/>
      <c r="Y360" s="96" t="s">
        <v>12</v>
      </c>
      <c r="Z360" s="132" t="s">
        <v>1511</v>
      </c>
      <c r="AA360" s="134"/>
      <c r="AB360" s="132" t="s">
        <v>1512</v>
      </c>
      <c r="AC360" s="133">
        <v>13</v>
      </c>
      <c r="AD360" s="133">
        <v>0</v>
      </c>
      <c r="AE360" s="133">
        <v>0</v>
      </c>
      <c r="AF360" s="99"/>
      <c r="AG360" s="99"/>
      <c r="AH360" s="99"/>
      <c r="AI360" s="96"/>
      <c r="AJ360" s="96"/>
      <c r="AK360" s="107" t="s">
        <v>1291</v>
      </c>
      <c r="AL360" s="107" t="s">
        <v>1292</v>
      </c>
      <c r="AM360" s="119"/>
      <c r="AN360" s="119"/>
      <c r="AO360" s="98"/>
      <c r="AP360" s="109"/>
      <c r="AQ360" s="109"/>
      <c r="AR360" s="120"/>
    </row>
    <row r="361" spans="1:46" s="114" customFormat="1" ht="36">
      <c r="A361" s="142">
        <v>359</v>
      </c>
      <c r="B361" s="105"/>
      <c r="C361" s="106" t="s">
        <v>239</v>
      </c>
      <c r="D361" s="106" t="s">
        <v>1575</v>
      </c>
      <c r="E361" s="106" t="s">
        <v>919</v>
      </c>
      <c r="F361" s="106" t="s">
        <v>1234</v>
      </c>
      <c r="G361" s="97"/>
      <c r="H361" s="97"/>
      <c r="I361" s="97"/>
      <c r="J361" s="97"/>
      <c r="K361" s="90" t="s">
        <v>247</v>
      </c>
      <c r="L361" s="100"/>
      <c r="M361" s="97"/>
      <c r="N361" s="90"/>
      <c r="O361" s="97" t="s">
        <v>1254</v>
      </c>
      <c r="P361" s="97"/>
      <c r="Q361" s="97" t="s">
        <v>1255</v>
      </c>
      <c r="R361" s="97"/>
      <c r="S361" s="97"/>
      <c r="T361" s="96" t="s">
        <v>364</v>
      </c>
      <c r="U361" s="101"/>
      <c r="V361" s="96"/>
      <c r="W361" s="111"/>
      <c r="X361" s="96"/>
      <c r="Y361" s="96"/>
      <c r="Z361" s="96"/>
      <c r="AA361" s="104"/>
      <c r="AB361" s="96"/>
      <c r="AC361" s="99"/>
      <c r="AD361" s="99"/>
      <c r="AE361" s="99"/>
      <c r="AF361" s="99"/>
      <c r="AG361" s="99"/>
      <c r="AH361" s="99"/>
      <c r="AI361" s="96"/>
      <c r="AJ361" s="96"/>
      <c r="AK361" s="107" t="s">
        <v>1291</v>
      </c>
      <c r="AL361" s="107" t="s">
        <v>1292</v>
      </c>
      <c r="AM361" s="119"/>
      <c r="AN361" s="119"/>
      <c r="AO361" s="98"/>
      <c r="AP361" s="109"/>
      <c r="AQ361" s="109"/>
      <c r="AR361" s="120"/>
    </row>
    <row r="362" spans="1:46" s="114" customFormat="1" ht="84">
      <c r="A362" s="142">
        <v>360</v>
      </c>
      <c r="B362" s="105"/>
      <c r="C362" s="106" t="s">
        <v>460</v>
      </c>
      <c r="D362" s="106" t="s">
        <v>1582</v>
      </c>
      <c r="E362" s="106" t="s">
        <v>461</v>
      </c>
      <c r="F362" s="106" t="s">
        <v>1234</v>
      </c>
      <c r="G362" s="97"/>
      <c r="H362" s="97"/>
      <c r="I362" s="97"/>
      <c r="J362" s="97"/>
      <c r="K362" s="90" t="s">
        <v>247</v>
      </c>
      <c r="L362" s="100"/>
      <c r="M362" s="97"/>
      <c r="N362" s="90"/>
      <c r="O362" s="97" t="s">
        <v>1256</v>
      </c>
      <c r="P362" s="97" t="s">
        <v>1257</v>
      </c>
      <c r="Q362" s="97" t="s">
        <v>1258</v>
      </c>
      <c r="R362" s="97"/>
      <c r="S362" s="97"/>
      <c r="T362" s="96" t="s">
        <v>519</v>
      </c>
      <c r="U362" s="101"/>
      <c r="V362" s="96"/>
      <c r="W362" s="111"/>
      <c r="X362" s="96"/>
      <c r="Y362" s="96"/>
      <c r="Z362" s="96"/>
      <c r="AA362" s="104"/>
      <c r="AB362" s="96"/>
      <c r="AC362" s="99"/>
      <c r="AD362" s="99"/>
      <c r="AE362" s="99"/>
      <c r="AF362" s="99"/>
      <c r="AG362" s="99"/>
      <c r="AH362" s="99"/>
      <c r="AI362" s="96"/>
      <c r="AJ362" s="96"/>
      <c r="AK362" s="107" t="s">
        <v>1291</v>
      </c>
      <c r="AL362" s="107" t="s">
        <v>1292</v>
      </c>
      <c r="AM362" s="119"/>
      <c r="AN362" s="119"/>
      <c r="AO362" s="98"/>
      <c r="AP362" s="109"/>
      <c r="AQ362" s="109"/>
      <c r="AR362" s="120"/>
    </row>
    <row r="363" spans="1:46" s="114" customFormat="1" ht="409">
      <c r="A363" s="142">
        <v>361</v>
      </c>
      <c r="B363" s="105"/>
      <c r="C363" s="106" t="s">
        <v>460</v>
      </c>
      <c r="D363" s="106" t="s">
        <v>1585</v>
      </c>
      <c r="E363" s="106" t="s">
        <v>1259</v>
      </c>
      <c r="F363" s="106" t="s">
        <v>1234</v>
      </c>
      <c r="G363" s="97"/>
      <c r="H363" s="97"/>
      <c r="I363" s="97"/>
      <c r="J363" s="97"/>
      <c r="K363" s="90" t="s">
        <v>339</v>
      </c>
      <c r="L363" s="100"/>
      <c r="M363" s="97"/>
      <c r="N363" s="90"/>
      <c r="O363" s="97"/>
      <c r="P363" s="97"/>
      <c r="Q363" s="97" t="s">
        <v>1260</v>
      </c>
      <c r="R363" s="97"/>
      <c r="S363" s="97"/>
      <c r="T363" s="96" t="s">
        <v>519</v>
      </c>
      <c r="U363" s="101"/>
      <c r="V363" s="96"/>
      <c r="W363" s="111"/>
      <c r="X363" s="96"/>
      <c r="Y363" s="96"/>
      <c r="Z363" s="96"/>
      <c r="AA363" s="104"/>
      <c r="AB363" s="96"/>
      <c r="AC363" s="99"/>
      <c r="AD363" s="99"/>
      <c r="AE363" s="99"/>
      <c r="AF363" s="99"/>
      <c r="AG363" s="99"/>
      <c r="AH363" s="99"/>
      <c r="AI363" s="96"/>
      <c r="AJ363" s="96"/>
      <c r="AK363" s="107" t="s">
        <v>1291</v>
      </c>
      <c r="AL363" s="107" t="s">
        <v>1292</v>
      </c>
      <c r="AM363" s="119"/>
      <c r="AN363" s="119"/>
      <c r="AO363" s="98"/>
      <c r="AP363" s="109"/>
      <c r="AQ363" s="109"/>
      <c r="AR363" s="120"/>
    </row>
    <row r="364" spans="1:46" s="114" customFormat="1" ht="48">
      <c r="A364" s="142">
        <v>362</v>
      </c>
      <c r="B364" s="105"/>
      <c r="C364" s="106" t="s">
        <v>460</v>
      </c>
      <c r="D364" s="106" t="s">
        <v>1586</v>
      </c>
      <c r="E364" s="106" t="s">
        <v>1259</v>
      </c>
      <c r="F364" s="106" t="s">
        <v>1234</v>
      </c>
      <c r="G364" s="97"/>
      <c r="H364" s="97"/>
      <c r="I364" s="97"/>
      <c r="J364" s="97"/>
      <c r="K364" s="90" t="s">
        <v>247</v>
      </c>
      <c r="L364" s="100"/>
      <c r="M364" s="97"/>
      <c r="N364" s="90"/>
      <c r="O364" s="97" t="s">
        <v>1261</v>
      </c>
      <c r="P364" s="97"/>
      <c r="Q364" s="97" t="s">
        <v>1262</v>
      </c>
      <c r="R364" s="97"/>
      <c r="S364" s="97"/>
      <c r="T364" s="96" t="s">
        <v>519</v>
      </c>
      <c r="U364" s="101"/>
      <c r="V364" s="96"/>
      <c r="W364" s="111"/>
      <c r="X364" s="96"/>
      <c r="Y364" s="96"/>
      <c r="Z364" s="96"/>
      <c r="AA364" s="104"/>
      <c r="AB364" s="96"/>
      <c r="AC364" s="99"/>
      <c r="AD364" s="99"/>
      <c r="AE364" s="99"/>
      <c r="AF364" s="99"/>
      <c r="AG364" s="99"/>
      <c r="AH364" s="99"/>
      <c r="AI364" s="96"/>
      <c r="AJ364" s="96"/>
      <c r="AK364" s="107" t="s">
        <v>1291</v>
      </c>
      <c r="AL364" s="107" t="s">
        <v>1292</v>
      </c>
      <c r="AM364" s="119"/>
      <c r="AN364" s="119"/>
      <c r="AO364" s="98"/>
      <c r="AP364" s="109"/>
      <c r="AQ364" s="109"/>
      <c r="AR364" s="120"/>
    </row>
    <row r="365" spans="1:46" s="114" customFormat="1" ht="60">
      <c r="A365" s="142">
        <v>363</v>
      </c>
      <c r="B365" s="105"/>
      <c r="C365" s="106" t="s">
        <v>762</v>
      </c>
      <c r="D365" s="106" t="s">
        <v>1587</v>
      </c>
      <c r="E365" s="106" t="s">
        <v>763</v>
      </c>
      <c r="F365" s="106" t="s">
        <v>1234</v>
      </c>
      <c r="G365" s="97"/>
      <c r="H365" s="97"/>
      <c r="I365" s="97"/>
      <c r="J365" s="97"/>
      <c r="K365" s="90" t="s">
        <v>247</v>
      </c>
      <c r="L365" s="100"/>
      <c r="M365" s="97"/>
      <c r="N365" s="90"/>
      <c r="O365" s="97"/>
      <c r="P365" s="97"/>
      <c r="Q365" s="97" t="s">
        <v>1263</v>
      </c>
      <c r="R365" s="97"/>
      <c r="S365" s="97"/>
      <c r="T365" s="96" t="s">
        <v>519</v>
      </c>
      <c r="U365" s="101"/>
      <c r="V365" s="96"/>
      <c r="W365" s="111"/>
      <c r="X365" s="96"/>
      <c r="Y365" s="96"/>
      <c r="Z365" s="96"/>
      <c r="AA365" s="104"/>
      <c r="AB365" s="96"/>
      <c r="AC365" s="99"/>
      <c r="AD365" s="99"/>
      <c r="AE365" s="99"/>
      <c r="AF365" s="99"/>
      <c r="AG365" s="99"/>
      <c r="AH365" s="99"/>
      <c r="AI365" s="96"/>
      <c r="AJ365" s="96"/>
      <c r="AK365" s="107" t="s">
        <v>1291</v>
      </c>
      <c r="AL365" s="107" t="s">
        <v>1292</v>
      </c>
      <c r="AM365" s="119"/>
      <c r="AN365" s="119"/>
      <c r="AO365" s="98"/>
      <c r="AP365" s="109"/>
      <c r="AQ365" s="109"/>
      <c r="AR365" s="120"/>
    </row>
    <row r="366" spans="1:46" s="114" customFormat="1" ht="60">
      <c r="A366" s="142">
        <v>364</v>
      </c>
      <c r="B366" s="105"/>
      <c r="C366" s="106" t="s">
        <v>762</v>
      </c>
      <c r="D366" s="106" t="s">
        <v>1587</v>
      </c>
      <c r="E366" s="106" t="s">
        <v>767</v>
      </c>
      <c r="F366" s="106" t="s">
        <v>1234</v>
      </c>
      <c r="G366" s="97"/>
      <c r="H366" s="97"/>
      <c r="I366" s="97"/>
      <c r="J366" s="97"/>
      <c r="K366" s="90" t="s">
        <v>247</v>
      </c>
      <c r="L366" s="100"/>
      <c r="M366" s="97"/>
      <c r="N366" s="90"/>
      <c r="O366" s="97" t="s">
        <v>1264</v>
      </c>
      <c r="P366" s="97"/>
      <c r="Q366" s="97" t="s">
        <v>1265</v>
      </c>
      <c r="R366" s="97"/>
      <c r="S366" s="97"/>
      <c r="T366" s="96" t="s">
        <v>1648</v>
      </c>
      <c r="U366" s="101"/>
      <c r="V366" s="96"/>
      <c r="W366" s="111"/>
      <c r="X366" s="96"/>
      <c r="Y366" s="96"/>
      <c r="Z366" s="96"/>
      <c r="AA366" s="104"/>
      <c r="AB366" s="96"/>
      <c r="AC366" s="99"/>
      <c r="AD366" s="99"/>
      <c r="AE366" s="99"/>
      <c r="AF366" s="99"/>
      <c r="AG366" s="99"/>
      <c r="AH366" s="99"/>
      <c r="AI366" s="96"/>
      <c r="AJ366" s="96"/>
      <c r="AK366" s="107" t="s">
        <v>1291</v>
      </c>
      <c r="AL366" s="107" t="s">
        <v>1292</v>
      </c>
      <c r="AM366" s="119"/>
      <c r="AN366" s="119"/>
      <c r="AO366" s="98"/>
      <c r="AP366" s="109"/>
      <c r="AQ366" s="109"/>
      <c r="AR366" s="120"/>
      <c r="AS366" s="123"/>
      <c r="AT366" s="123"/>
    </row>
    <row r="367" spans="1:46" s="114" customFormat="1" ht="132">
      <c r="A367" s="142">
        <v>365</v>
      </c>
      <c r="B367" s="105"/>
      <c r="C367" s="106" t="s">
        <v>762</v>
      </c>
      <c r="D367" s="106" t="s">
        <v>1587</v>
      </c>
      <c r="E367" s="106" t="s">
        <v>767</v>
      </c>
      <c r="F367" s="106" t="s">
        <v>1234</v>
      </c>
      <c r="G367" s="97"/>
      <c r="H367" s="97"/>
      <c r="I367" s="97"/>
      <c r="J367" s="97"/>
      <c r="K367" s="90" t="s">
        <v>247</v>
      </c>
      <c r="L367" s="100"/>
      <c r="M367" s="97"/>
      <c r="N367" s="90"/>
      <c r="O367" s="97" t="s">
        <v>1266</v>
      </c>
      <c r="P367" s="97"/>
      <c r="Q367" s="97" t="s">
        <v>1267</v>
      </c>
      <c r="R367" s="97"/>
      <c r="S367" s="97"/>
      <c r="T367" s="96" t="s">
        <v>519</v>
      </c>
      <c r="U367" s="101"/>
      <c r="V367" s="96"/>
      <c r="W367" s="111"/>
      <c r="X367" s="96"/>
      <c r="Y367" s="96"/>
      <c r="Z367" s="96"/>
      <c r="AA367" s="104"/>
      <c r="AB367" s="96"/>
      <c r="AC367" s="99"/>
      <c r="AD367" s="99"/>
      <c r="AE367" s="99"/>
      <c r="AF367" s="99"/>
      <c r="AG367" s="99"/>
      <c r="AH367" s="99"/>
      <c r="AI367" s="96"/>
      <c r="AJ367" s="96"/>
      <c r="AK367" s="107" t="s">
        <v>1291</v>
      </c>
      <c r="AL367" s="107" t="s">
        <v>1292</v>
      </c>
      <c r="AM367" s="119"/>
      <c r="AN367" s="119"/>
      <c r="AO367" s="98"/>
      <c r="AP367" s="109"/>
      <c r="AQ367" s="109"/>
      <c r="AR367" s="120"/>
    </row>
    <row r="368" spans="1:46" s="114" customFormat="1" ht="96">
      <c r="A368" s="142">
        <v>366</v>
      </c>
      <c r="B368" s="105"/>
      <c r="C368" s="106" t="s">
        <v>762</v>
      </c>
      <c r="D368" s="106" t="s">
        <v>1592</v>
      </c>
      <c r="E368" s="106" t="s">
        <v>779</v>
      </c>
      <c r="F368" s="106" t="s">
        <v>1234</v>
      </c>
      <c r="G368" s="97"/>
      <c r="H368" s="97"/>
      <c r="I368" s="97"/>
      <c r="J368" s="97"/>
      <c r="K368" s="90" t="s">
        <v>247</v>
      </c>
      <c r="L368" s="100"/>
      <c r="M368" s="97"/>
      <c r="N368" s="90"/>
      <c r="O368" s="97" t="s">
        <v>1268</v>
      </c>
      <c r="P368" s="97" t="s">
        <v>1269</v>
      </c>
      <c r="Q368" s="97" t="s">
        <v>1270</v>
      </c>
      <c r="R368" s="97"/>
      <c r="S368" s="97"/>
      <c r="T368" s="96" t="s">
        <v>519</v>
      </c>
      <c r="U368" s="101"/>
      <c r="V368" s="96"/>
      <c r="W368" s="111"/>
      <c r="X368" s="96"/>
      <c r="Y368" s="96"/>
      <c r="Z368" s="96"/>
      <c r="AA368" s="104"/>
      <c r="AB368" s="96"/>
      <c r="AC368" s="99"/>
      <c r="AD368" s="99"/>
      <c r="AE368" s="99"/>
      <c r="AF368" s="99"/>
      <c r="AG368" s="99"/>
      <c r="AH368" s="99"/>
      <c r="AI368" s="96"/>
      <c r="AJ368" s="96"/>
      <c r="AK368" s="107" t="s">
        <v>1291</v>
      </c>
      <c r="AL368" s="107" t="s">
        <v>1292</v>
      </c>
      <c r="AM368" s="119"/>
      <c r="AN368" s="119"/>
      <c r="AO368" s="98"/>
      <c r="AP368" s="109"/>
      <c r="AQ368" s="109"/>
      <c r="AR368" s="120"/>
    </row>
    <row r="369" spans="1:46" s="114" customFormat="1" ht="84">
      <c r="A369" s="142">
        <v>367</v>
      </c>
      <c r="B369" s="105"/>
      <c r="C369" s="106" t="s">
        <v>762</v>
      </c>
      <c r="D369" s="106" t="s">
        <v>1593</v>
      </c>
      <c r="E369" s="106" t="s">
        <v>1271</v>
      </c>
      <c r="F369" s="106" t="s">
        <v>1234</v>
      </c>
      <c r="G369" s="97"/>
      <c r="H369" s="97"/>
      <c r="I369" s="97"/>
      <c r="J369" s="97"/>
      <c r="K369" s="135" t="s">
        <v>248</v>
      </c>
      <c r="L369" s="100"/>
      <c r="M369" s="97"/>
      <c r="N369" s="135">
        <v>1</v>
      </c>
      <c r="O369" s="97" t="s">
        <v>1272</v>
      </c>
      <c r="P369" s="97"/>
      <c r="Q369" s="97" t="s">
        <v>1273</v>
      </c>
      <c r="R369" s="97"/>
      <c r="S369" s="97"/>
      <c r="T369" s="96" t="s">
        <v>519</v>
      </c>
      <c r="U369" s="101"/>
      <c r="V369" s="96"/>
      <c r="W369" s="111"/>
      <c r="X369" s="96"/>
      <c r="Y369" s="96" t="s">
        <v>12</v>
      </c>
      <c r="Z369" s="132" t="s">
        <v>1511</v>
      </c>
      <c r="AA369" s="134"/>
      <c r="AB369" s="132" t="s">
        <v>1512</v>
      </c>
      <c r="AC369" s="133">
        <v>13</v>
      </c>
      <c r="AD369" s="133">
        <v>0</v>
      </c>
      <c r="AE369" s="133">
        <v>0</v>
      </c>
      <c r="AF369" s="99"/>
      <c r="AG369" s="99"/>
      <c r="AH369" s="99"/>
      <c r="AI369" s="96"/>
      <c r="AJ369" s="96"/>
      <c r="AK369" s="107" t="s">
        <v>1291</v>
      </c>
      <c r="AL369" s="107" t="s">
        <v>1292</v>
      </c>
      <c r="AM369" s="119"/>
      <c r="AN369" s="119"/>
      <c r="AO369" s="98"/>
      <c r="AP369" s="109"/>
      <c r="AQ369" s="109"/>
      <c r="AR369" s="120"/>
    </row>
    <row r="370" spans="1:46" s="114" customFormat="1" ht="96">
      <c r="A370" s="231">
        <v>368</v>
      </c>
      <c r="B370" s="105"/>
      <c r="C370" s="106" t="s">
        <v>240</v>
      </c>
      <c r="D370" s="106" t="s">
        <v>1595</v>
      </c>
      <c r="E370" s="106" t="s">
        <v>1017</v>
      </c>
      <c r="F370" s="106" t="s">
        <v>1234</v>
      </c>
      <c r="G370" s="97"/>
      <c r="H370" s="97"/>
      <c r="I370" s="97"/>
      <c r="J370" s="97"/>
      <c r="K370" s="236" t="s">
        <v>247</v>
      </c>
      <c r="L370" s="100"/>
      <c r="M370" s="97"/>
      <c r="N370" s="236">
        <v>1</v>
      </c>
      <c r="O370" s="97" t="s">
        <v>1274</v>
      </c>
      <c r="P370" s="97"/>
      <c r="Q370" s="97" t="s">
        <v>1275</v>
      </c>
      <c r="R370" s="97"/>
      <c r="S370" s="97"/>
      <c r="T370" s="96" t="s">
        <v>1648</v>
      </c>
      <c r="U370" s="101"/>
      <c r="V370" s="96" t="s">
        <v>1839</v>
      </c>
      <c r="W370" s="111"/>
      <c r="X370" s="96"/>
      <c r="Y370" s="96"/>
      <c r="Z370" s="96" t="s">
        <v>1840</v>
      </c>
      <c r="AA370" s="104"/>
      <c r="AB370" s="96"/>
      <c r="AC370" s="99"/>
      <c r="AD370" s="99"/>
      <c r="AE370" s="99"/>
      <c r="AF370" s="99"/>
      <c r="AG370" s="99"/>
      <c r="AH370" s="99"/>
      <c r="AI370" s="96" t="s">
        <v>7</v>
      </c>
      <c r="AJ370" s="96"/>
      <c r="AK370" s="107" t="s">
        <v>1291</v>
      </c>
      <c r="AL370" s="107" t="s">
        <v>1292</v>
      </c>
      <c r="AM370" s="119"/>
      <c r="AN370" s="119"/>
      <c r="AO370" s="98"/>
      <c r="AP370" s="109"/>
      <c r="AQ370" s="109"/>
      <c r="AR370" s="120"/>
    </row>
    <row r="371" spans="1:46" s="114" customFormat="1" ht="120">
      <c r="A371" s="142">
        <v>369</v>
      </c>
      <c r="B371" s="105"/>
      <c r="C371" s="106" t="s">
        <v>240</v>
      </c>
      <c r="D371" s="106" t="s">
        <v>1595</v>
      </c>
      <c r="E371" s="106" t="s">
        <v>1021</v>
      </c>
      <c r="F371" s="106" t="s">
        <v>1234</v>
      </c>
      <c r="G371" s="97"/>
      <c r="H371" s="97"/>
      <c r="I371" s="97"/>
      <c r="J371" s="97"/>
      <c r="K371" s="90" t="s">
        <v>247</v>
      </c>
      <c r="L371" s="100"/>
      <c r="M371" s="97"/>
      <c r="N371" s="90"/>
      <c r="O371" s="97"/>
      <c r="P371" s="97"/>
      <c r="Q371" s="97" t="s">
        <v>1276</v>
      </c>
      <c r="R371" s="97"/>
      <c r="S371" s="97"/>
      <c r="T371" s="96" t="s">
        <v>519</v>
      </c>
      <c r="U371" s="101"/>
      <c r="V371" s="96"/>
      <c r="W371" s="111"/>
      <c r="X371" s="96"/>
      <c r="Y371" s="96"/>
      <c r="Z371" s="96"/>
      <c r="AA371" s="104"/>
      <c r="AB371" s="96"/>
      <c r="AC371" s="99"/>
      <c r="AD371" s="99"/>
      <c r="AE371" s="99"/>
      <c r="AF371" s="99"/>
      <c r="AG371" s="99"/>
      <c r="AH371" s="99"/>
      <c r="AI371" s="96"/>
      <c r="AJ371" s="96"/>
      <c r="AK371" s="107" t="s">
        <v>1291</v>
      </c>
      <c r="AL371" s="107" t="s">
        <v>1292</v>
      </c>
      <c r="AM371" s="119"/>
      <c r="AN371" s="119"/>
      <c r="AO371" s="98"/>
      <c r="AP371" s="109"/>
      <c r="AQ371" s="109"/>
      <c r="AR371" s="120"/>
    </row>
    <row r="372" spans="1:46" s="114" customFormat="1" ht="180">
      <c r="A372" s="142">
        <v>370</v>
      </c>
      <c r="B372" s="105"/>
      <c r="C372" s="106" t="s">
        <v>240</v>
      </c>
      <c r="D372" s="106" t="s">
        <v>1608</v>
      </c>
      <c r="E372" s="106" t="s">
        <v>1277</v>
      </c>
      <c r="F372" s="106" t="s">
        <v>1234</v>
      </c>
      <c r="G372" s="97"/>
      <c r="H372" s="97"/>
      <c r="I372" s="97"/>
      <c r="J372" s="97"/>
      <c r="K372" s="90" t="s">
        <v>247</v>
      </c>
      <c r="L372" s="100"/>
      <c r="M372" s="97"/>
      <c r="N372" s="90"/>
      <c r="O372" s="97" t="s">
        <v>1278</v>
      </c>
      <c r="P372" s="97"/>
      <c r="Q372" s="97" t="s">
        <v>1279</v>
      </c>
      <c r="R372" s="97"/>
      <c r="S372" s="108"/>
      <c r="T372" s="96" t="s">
        <v>519</v>
      </c>
      <c r="U372" s="101"/>
      <c r="V372" s="96"/>
      <c r="W372" s="111"/>
      <c r="X372" s="96"/>
      <c r="Y372" s="96"/>
      <c r="Z372" s="96"/>
      <c r="AA372" s="104"/>
      <c r="AB372" s="96"/>
      <c r="AC372" s="99"/>
      <c r="AD372" s="99"/>
      <c r="AE372" s="99"/>
      <c r="AF372" s="99"/>
      <c r="AG372" s="99"/>
      <c r="AH372" s="99"/>
      <c r="AI372" s="96"/>
      <c r="AJ372" s="96"/>
      <c r="AK372" s="107" t="s">
        <v>1291</v>
      </c>
      <c r="AL372" s="107" t="s">
        <v>1292</v>
      </c>
      <c r="AM372" s="119"/>
      <c r="AN372" s="119"/>
      <c r="AO372" s="98"/>
      <c r="AP372" s="109"/>
      <c r="AQ372" s="109"/>
      <c r="AR372" s="120"/>
    </row>
    <row r="373" spans="1:46" s="114" customFormat="1" ht="409">
      <c r="A373" s="142">
        <v>371</v>
      </c>
      <c r="B373" s="105"/>
      <c r="C373" s="106" t="s">
        <v>240</v>
      </c>
      <c r="D373" s="106" t="s">
        <v>1610</v>
      </c>
      <c r="E373" s="106" t="s">
        <v>1048</v>
      </c>
      <c r="F373" s="106" t="s">
        <v>1234</v>
      </c>
      <c r="G373" s="97"/>
      <c r="H373" s="97"/>
      <c r="I373" s="97"/>
      <c r="J373" s="97"/>
      <c r="K373" s="90" t="s">
        <v>247</v>
      </c>
      <c r="L373" s="100"/>
      <c r="M373" s="97"/>
      <c r="N373" s="90"/>
      <c r="O373" s="97" t="s">
        <v>1280</v>
      </c>
      <c r="P373" s="97"/>
      <c r="Q373" s="97" t="s">
        <v>1281</v>
      </c>
      <c r="R373" s="97"/>
      <c r="S373" s="97"/>
      <c r="T373" s="96" t="s">
        <v>519</v>
      </c>
      <c r="U373" s="101"/>
      <c r="V373" s="96"/>
      <c r="W373" s="111"/>
      <c r="X373" s="96"/>
      <c r="Y373" s="96"/>
      <c r="Z373" s="96"/>
      <c r="AA373" s="104"/>
      <c r="AB373" s="96"/>
      <c r="AC373" s="99"/>
      <c r="AD373" s="99"/>
      <c r="AE373" s="99"/>
      <c r="AF373" s="99"/>
      <c r="AG373" s="99"/>
      <c r="AH373" s="99"/>
      <c r="AI373" s="96"/>
      <c r="AJ373" s="96"/>
      <c r="AK373" s="107" t="s">
        <v>1291</v>
      </c>
      <c r="AL373" s="107" t="s">
        <v>1292</v>
      </c>
      <c r="AM373" s="119"/>
      <c r="AN373" s="119"/>
      <c r="AO373" s="98"/>
      <c r="AP373" s="109"/>
      <c r="AQ373" s="109"/>
      <c r="AR373" s="120"/>
    </row>
    <row r="374" spans="1:46" s="114" customFormat="1" ht="84">
      <c r="A374" s="142">
        <v>372</v>
      </c>
      <c r="B374" s="105"/>
      <c r="C374" s="106" t="s">
        <v>240</v>
      </c>
      <c r="D374" s="106" t="s">
        <v>1610</v>
      </c>
      <c r="E374" s="106" t="s">
        <v>466</v>
      </c>
      <c r="F374" s="106" t="s">
        <v>1234</v>
      </c>
      <c r="G374" s="97"/>
      <c r="H374" s="97"/>
      <c r="I374" s="97"/>
      <c r="J374" s="97"/>
      <c r="K374" s="135" t="s">
        <v>248</v>
      </c>
      <c r="L374" s="100"/>
      <c r="M374" s="97"/>
      <c r="N374" s="135">
        <v>1</v>
      </c>
      <c r="O374" s="97"/>
      <c r="P374" s="97"/>
      <c r="Q374" s="97" t="s">
        <v>1282</v>
      </c>
      <c r="R374" s="97"/>
      <c r="S374" s="97"/>
      <c r="T374" s="96" t="s">
        <v>519</v>
      </c>
      <c r="U374" s="101"/>
      <c r="V374" s="96"/>
      <c r="W374" s="111"/>
      <c r="X374" s="96"/>
      <c r="Y374" s="96" t="s">
        <v>12</v>
      </c>
      <c r="Z374" s="132" t="s">
        <v>1511</v>
      </c>
      <c r="AA374" s="134"/>
      <c r="AB374" s="132" t="s">
        <v>1512</v>
      </c>
      <c r="AC374" s="133">
        <v>13</v>
      </c>
      <c r="AD374" s="133">
        <v>0</v>
      </c>
      <c r="AE374" s="133">
        <v>0</v>
      </c>
      <c r="AF374" s="99"/>
      <c r="AG374" s="99"/>
      <c r="AH374" s="99"/>
      <c r="AI374" s="96"/>
      <c r="AJ374" s="96"/>
      <c r="AK374" s="107" t="s">
        <v>1291</v>
      </c>
      <c r="AL374" s="107" t="s">
        <v>1292</v>
      </c>
      <c r="AM374" s="119"/>
      <c r="AN374" s="119"/>
      <c r="AO374" s="98"/>
      <c r="AP374" s="109"/>
      <c r="AQ374" s="109"/>
      <c r="AR374" s="120"/>
    </row>
    <row r="375" spans="1:46" s="114" customFormat="1" ht="120">
      <c r="A375" s="142">
        <v>373</v>
      </c>
      <c r="B375" s="105"/>
      <c r="C375" s="106" t="s">
        <v>240</v>
      </c>
      <c r="D375" s="106" t="s">
        <v>1610</v>
      </c>
      <c r="E375" s="106" t="s">
        <v>340</v>
      </c>
      <c r="F375" s="106" t="s">
        <v>1234</v>
      </c>
      <c r="G375" s="97"/>
      <c r="H375" s="97"/>
      <c r="I375" s="97"/>
      <c r="J375" s="97"/>
      <c r="K375" s="135" t="s">
        <v>248</v>
      </c>
      <c r="L375" s="100"/>
      <c r="M375" s="97"/>
      <c r="N375" s="135">
        <v>1</v>
      </c>
      <c r="O375" s="97" t="s">
        <v>1283</v>
      </c>
      <c r="P375" s="97"/>
      <c r="Q375" s="97" t="s">
        <v>1284</v>
      </c>
      <c r="R375" s="97"/>
      <c r="S375" s="97"/>
      <c r="T375" s="96" t="s">
        <v>519</v>
      </c>
      <c r="U375" s="101"/>
      <c r="V375" s="96"/>
      <c r="W375" s="111"/>
      <c r="X375" s="96"/>
      <c r="Y375" s="96" t="s">
        <v>12</v>
      </c>
      <c r="Z375" s="132" t="s">
        <v>1511</v>
      </c>
      <c r="AA375" s="134"/>
      <c r="AB375" s="132" t="s">
        <v>1512</v>
      </c>
      <c r="AC375" s="133">
        <v>13</v>
      </c>
      <c r="AD375" s="133">
        <v>0</v>
      </c>
      <c r="AE375" s="133">
        <v>0</v>
      </c>
      <c r="AF375" s="99"/>
      <c r="AG375" s="99"/>
      <c r="AH375" s="99"/>
      <c r="AI375" s="96"/>
      <c r="AJ375" s="96"/>
      <c r="AK375" s="107" t="s">
        <v>1291</v>
      </c>
      <c r="AL375" s="107" t="s">
        <v>1292</v>
      </c>
      <c r="AM375" s="119"/>
      <c r="AN375" s="119"/>
      <c r="AO375" s="98"/>
      <c r="AP375" s="109"/>
      <c r="AQ375" s="109"/>
      <c r="AR375" s="120"/>
    </row>
    <row r="376" spans="1:46" s="114" customFormat="1" ht="48">
      <c r="A376" s="142">
        <v>374</v>
      </c>
      <c r="B376" s="105"/>
      <c r="C376" s="106" t="s">
        <v>240</v>
      </c>
      <c r="D376" s="106" t="s">
        <v>1610</v>
      </c>
      <c r="E376" s="106" t="s">
        <v>340</v>
      </c>
      <c r="F376" s="106" t="s">
        <v>1234</v>
      </c>
      <c r="G376" s="97"/>
      <c r="H376" s="97"/>
      <c r="I376" s="97"/>
      <c r="J376" s="97"/>
      <c r="K376" s="90" t="s">
        <v>247</v>
      </c>
      <c r="L376" s="100"/>
      <c r="M376" s="97"/>
      <c r="N376" s="90"/>
      <c r="O376" s="97" t="s">
        <v>1283</v>
      </c>
      <c r="P376" s="97"/>
      <c r="Q376" s="97" t="s">
        <v>1285</v>
      </c>
      <c r="R376" s="97"/>
      <c r="S376" s="97"/>
      <c r="T376" s="96" t="s">
        <v>1646</v>
      </c>
      <c r="U376" s="101"/>
      <c r="V376" s="96"/>
      <c r="W376" s="111"/>
      <c r="X376" s="96"/>
      <c r="Y376" s="96"/>
      <c r="Z376" s="96"/>
      <c r="AA376" s="104"/>
      <c r="AB376" s="96"/>
      <c r="AC376" s="99"/>
      <c r="AD376" s="99"/>
      <c r="AE376" s="99"/>
      <c r="AF376" s="99"/>
      <c r="AG376" s="99"/>
      <c r="AH376" s="99"/>
      <c r="AI376" s="96"/>
      <c r="AJ376" s="96"/>
      <c r="AK376" s="107" t="s">
        <v>1291</v>
      </c>
      <c r="AL376" s="107" t="s">
        <v>1292</v>
      </c>
      <c r="AM376" s="119"/>
      <c r="AN376" s="119"/>
      <c r="AO376" s="98"/>
      <c r="AP376" s="109"/>
      <c r="AQ376" s="109"/>
      <c r="AR376" s="120"/>
    </row>
    <row r="377" spans="1:46" s="114" customFormat="1" ht="120">
      <c r="A377" s="231">
        <v>375</v>
      </c>
      <c r="B377" s="105"/>
      <c r="C377" s="106" t="s">
        <v>240</v>
      </c>
      <c r="D377" s="106" t="s">
        <v>1611</v>
      </c>
      <c r="E377" s="106" t="s">
        <v>1286</v>
      </c>
      <c r="F377" s="106" t="s">
        <v>1234</v>
      </c>
      <c r="G377" s="97"/>
      <c r="H377" s="97"/>
      <c r="I377" s="97"/>
      <c r="J377" s="97"/>
      <c r="K377" s="235" t="s">
        <v>247</v>
      </c>
      <c r="L377" s="100"/>
      <c r="M377" s="97"/>
      <c r="N377" s="235">
        <v>1</v>
      </c>
      <c r="O377" s="97" t="s">
        <v>1287</v>
      </c>
      <c r="P377" s="97"/>
      <c r="Q377" s="97" t="s">
        <v>1288</v>
      </c>
      <c r="R377" s="97"/>
      <c r="S377" s="97"/>
      <c r="T377" s="96" t="s">
        <v>519</v>
      </c>
      <c r="U377" s="101"/>
      <c r="V377" s="96"/>
      <c r="W377" s="111"/>
      <c r="X377" s="96"/>
      <c r="Y377" s="96"/>
      <c r="Z377" s="96" t="s">
        <v>1833</v>
      </c>
      <c r="AA377" s="104">
        <v>42775</v>
      </c>
      <c r="AB377" s="96" t="s">
        <v>1832</v>
      </c>
      <c r="AC377" s="99">
        <v>7</v>
      </c>
      <c r="AD377" s="99">
        <v>0</v>
      </c>
      <c r="AE377" s="99">
        <v>1</v>
      </c>
      <c r="AF377" s="99"/>
      <c r="AG377" s="99"/>
      <c r="AH377" s="99"/>
      <c r="AI377" s="96"/>
      <c r="AJ377" s="96"/>
      <c r="AK377" s="107" t="s">
        <v>1291</v>
      </c>
      <c r="AL377" s="107" t="s">
        <v>1292</v>
      </c>
      <c r="AM377" s="119"/>
      <c r="AN377" s="119"/>
      <c r="AO377" s="98"/>
      <c r="AP377" s="109"/>
      <c r="AQ377" s="109"/>
      <c r="AR377" s="120"/>
      <c r="AS377" s="123"/>
      <c r="AT377" s="123"/>
    </row>
    <row r="378" spans="1:46" s="114" customFormat="1" ht="84">
      <c r="A378" s="142">
        <v>376</v>
      </c>
      <c r="B378" s="105"/>
      <c r="C378" s="106" t="s">
        <v>240</v>
      </c>
      <c r="D378" s="106" t="s">
        <v>1615</v>
      </c>
      <c r="E378" s="106" t="s">
        <v>1289</v>
      </c>
      <c r="F378" s="106" t="s">
        <v>1234</v>
      </c>
      <c r="G378" s="97"/>
      <c r="H378" s="97"/>
      <c r="I378" s="97"/>
      <c r="J378" s="97"/>
      <c r="K378" s="135" t="s">
        <v>248</v>
      </c>
      <c r="L378" s="100"/>
      <c r="M378" s="97"/>
      <c r="N378" s="135">
        <v>1</v>
      </c>
      <c r="O378" s="97"/>
      <c r="P378" s="97"/>
      <c r="Q378" s="97" t="s">
        <v>1290</v>
      </c>
      <c r="R378" s="97"/>
      <c r="S378" s="97"/>
      <c r="T378" s="96" t="s">
        <v>519</v>
      </c>
      <c r="U378" s="101"/>
      <c r="V378" s="96"/>
      <c r="W378" s="111"/>
      <c r="X378" s="96"/>
      <c r="Y378" s="96" t="s">
        <v>12</v>
      </c>
      <c r="Z378" s="132" t="s">
        <v>1511</v>
      </c>
      <c r="AA378" s="134"/>
      <c r="AB378" s="132" t="s">
        <v>1512</v>
      </c>
      <c r="AC378" s="133">
        <v>13</v>
      </c>
      <c r="AD378" s="133">
        <v>0</v>
      </c>
      <c r="AE378" s="133">
        <v>0</v>
      </c>
      <c r="AF378" s="99"/>
      <c r="AG378" s="99"/>
      <c r="AH378" s="99"/>
      <c r="AI378" s="96"/>
      <c r="AJ378" s="96"/>
      <c r="AK378" s="107" t="s">
        <v>1291</v>
      </c>
      <c r="AL378" s="107" t="s">
        <v>1292</v>
      </c>
      <c r="AM378" s="119"/>
      <c r="AN378" s="119"/>
      <c r="AO378" s="98"/>
      <c r="AP378" s="109"/>
      <c r="AQ378" s="109"/>
      <c r="AR378" s="120"/>
    </row>
    <row r="379" spans="1:46" s="114" customFormat="1" ht="252">
      <c r="A379" s="231">
        <v>377</v>
      </c>
      <c r="B379" s="105"/>
      <c r="C379" s="106" t="s">
        <v>509</v>
      </c>
      <c r="D379" s="106" t="s">
        <v>1493</v>
      </c>
      <c r="E379" s="106" t="s">
        <v>626</v>
      </c>
      <c r="F379" s="105" t="s">
        <v>1293</v>
      </c>
      <c r="G379" s="100"/>
      <c r="H379" s="100"/>
      <c r="I379" s="100"/>
      <c r="J379" s="100"/>
      <c r="K379" s="112" t="s">
        <v>247</v>
      </c>
      <c r="L379" s="100"/>
      <c r="M379" s="100"/>
      <c r="N379" s="112"/>
      <c r="O379" s="100"/>
      <c r="P379" s="100" t="s">
        <v>1294</v>
      </c>
      <c r="Q379" s="100" t="s">
        <v>1295</v>
      </c>
      <c r="R379" s="100"/>
      <c r="S379" s="97"/>
      <c r="T379" s="96" t="s">
        <v>519</v>
      </c>
      <c r="U379" s="101"/>
      <c r="V379" s="96"/>
      <c r="W379" s="111"/>
      <c r="X379" s="96"/>
      <c r="Y379" s="96"/>
      <c r="Z379" s="96"/>
      <c r="AA379" s="104"/>
      <c r="AB379" s="96"/>
      <c r="AC379" s="99"/>
      <c r="AD379" s="99"/>
      <c r="AE379" s="99"/>
      <c r="AF379" s="99"/>
      <c r="AG379" s="99"/>
      <c r="AH379" s="99"/>
      <c r="AI379" s="96"/>
      <c r="AJ379" s="96"/>
      <c r="AK379" s="126" t="s">
        <v>1789</v>
      </c>
      <c r="AL379" s="127" t="s">
        <v>1790</v>
      </c>
      <c r="AM379" s="119" t="s">
        <v>1430</v>
      </c>
      <c r="AN379" s="129" t="s">
        <v>1431</v>
      </c>
      <c r="AO379" s="98"/>
      <c r="AP379" s="109"/>
      <c r="AQ379" s="109"/>
      <c r="AR379" s="120"/>
    </row>
    <row r="380" spans="1:46" s="114" customFormat="1" ht="24">
      <c r="A380" s="231">
        <v>378</v>
      </c>
      <c r="B380" s="105"/>
      <c r="C380" s="106" t="s">
        <v>717</v>
      </c>
      <c r="D380" s="106" t="s">
        <v>1537</v>
      </c>
      <c r="E380" s="106" t="s">
        <v>718</v>
      </c>
      <c r="F380" s="106" t="s">
        <v>592</v>
      </c>
      <c r="G380" s="97"/>
      <c r="H380" s="97"/>
      <c r="I380" s="97"/>
      <c r="J380" s="97"/>
      <c r="K380" s="382" t="s">
        <v>247</v>
      </c>
      <c r="L380" s="100"/>
      <c r="M380" s="97"/>
      <c r="N380" s="236">
        <v>1</v>
      </c>
      <c r="O380" s="97" t="s">
        <v>1296</v>
      </c>
      <c r="P380" s="97" t="s">
        <v>1297</v>
      </c>
      <c r="Q380" s="97" t="s">
        <v>1298</v>
      </c>
      <c r="R380" s="97"/>
      <c r="S380" s="97"/>
      <c r="T380" s="96" t="s">
        <v>1648</v>
      </c>
      <c r="U380" s="101"/>
      <c r="V380" s="96" t="s">
        <v>1839</v>
      </c>
      <c r="W380" s="111"/>
      <c r="X380" s="96"/>
      <c r="Y380" s="96"/>
      <c r="Z380" s="96" t="s">
        <v>1792</v>
      </c>
      <c r="AA380" s="104">
        <v>42768</v>
      </c>
      <c r="AB380" s="96"/>
      <c r="AC380" s="99"/>
      <c r="AD380" s="99"/>
      <c r="AE380" s="99"/>
      <c r="AF380" s="99" t="s">
        <v>1838</v>
      </c>
      <c r="AG380" s="99"/>
      <c r="AH380" s="99"/>
      <c r="AI380" s="96" t="s">
        <v>7</v>
      </c>
      <c r="AJ380" s="96"/>
      <c r="AK380" s="119" t="s">
        <v>1789</v>
      </c>
      <c r="AL380" s="129" t="s">
        <v>1790</v>
      </c>
      <c r="AM380" s="119" t="s">
        <v>1430</v>
      </c>
      <c r="AN380" s="129" t="s">
        <v>1431</v>
      </c>
      <c r="AO380" s="98"/>
      <c r="AP380" s="109"/>
      <c r="AQ380" s="109"/>
      <c r="AR380" s="120"/>
    </row>
    <row r="381" spans="1:46" s="114" customFormat="1" ht="84" customHeight="1">
      <c r="A381" s="231">
        <v>379</v>
      </c>
      <c r="B381" s="105"/>
      <c r="C381" s="106" t="s">
        <v>460</v>
      </c>
      <c r="D381" s="106" t="s">
        <v>1582</v>
      </c>
      <c r="E381" s="106" t="s">
        <v>755</v>
      </c>
      <c r="F381" s="106" t="s">
        <v>1299</v>
      </c>
      <c r="G381" s="97"/>
      <c r="H381" s="97"/>
      <c r="I381" s="97"/>
      <c r="J381" s="97"/>
      <c r="K381" s="135" t="s">
        <v>248</v>
      </c>
      <c r="L381" s="100"/>
      <c r="M381" s="97"/>
      <c r="N381" s="135">
        <v>1</v>
      </c>
      <c r="O381" s="97" t="s">
        <v>1300</v>
      </c>
      <c r="P381" s="97" t="s">
        <v>1301</v>
      </c>
      <c r="Q381" s="97" t="s">
        <v>1302</v>
      </c>
      <c r="R381" s="97"/>
      <c r="S381" s="97"/>
      <c r="T381" s="96" t="s">
        <v>519</v>
      </c>
      <c r="U381" s="101"/>
      <c r="V381" s="96"/>
      <c r="W381" s="111"/>
      <c r="X381" s="96"/>
      <c r="Y381" s="96" t="s">
        <v>12</v>
      </c>
      <c r="Z381" s="132" t="s">
        <v>1511</v>
      </c>
      <c r="AA381" s="134"/>
      <c r="AB381" s="132" t="s">
        <v>1512</v>
      </c>
      <c r="AC381" s="133">
        <v>13</v>
      </c>
      <c r="AD381" s="133">
        <v>0</v>
      </c>
      <c r="AE381" s="133">
        <v>0</v>
      </c>
      <c r="AF381" s="99"/>
      <c r="AG381" s="99"/>
      <c r="AH381" s="99"/>
      <c r="AI381" s="96"/>
      <c r="AJ381" s="96"/>
      <c r="AK381" s="126" t="s">
        <v>1789</v>
      </c>
      <c r="AL381" s="127" t="s">
        <v>1790</v>
      </c>
      <c r="AM381" s="119" t="s">
        <v>1430</v>
      </c>
      <c r="AN381" s="129" t="s">
        <v>1431</v>
      </c>
      <c r="AO381" s="98"/>
      <c r="AP381" s="109"/>
      <c r="AQ381" s="109"/>
      <c r="AR381" s="120"/>
    </row>
    <row r="382" spans="1:46" s="114" customFormat="1" ht="84" customHeight="1">
      <c r="A382" s="231">
        <v>380</v>
      </c>
      <c r="B382" s="105"/>
      <c r="C382" s="106" t="s">
        <v>762</v>
      </c>
      <c r="D382" s="106" t="s">
        <v>1587</v>
      </c>
      <c r="E382" s="106" t="s">
        <v>998</v>
      </c>
      <c r="F382" s="106" t="s">
        <v>592</v>
      </c>
      <c r="G382" s="97"/>
      <c r="H382" s="97"/>
      <c r="I382" s="97"/>
      <c r="J382" s="97"/>
      <c r="K382" s="236" t="s">
        <v>276</v>
      </c>
      <c r="L382" s="100"/>
      <c r="M382" s="97"/>
      <c r="N382" s="236">
        <v>1</v>
      </c>
      <c r="O382" s="97" t="s">
        <v>1303</v>
      </c>
      <c r="P382" s="97" t="s">
        <v>1304</v>
      </c>
      <c r="Q382" s="97" t="s">
        <v>1305</v>
      </c>
      <c r="R382" s="97"/>
      <c r="S382" s="97"/>
      <c r="T382" s="96" t="s">
        <v>1648</v>
      </c>
      <c r="U382" s="101"/>
      <c r="V382" s="96"/>
      <c r="W382" s="111"/>
      <c r="X382" s="96"/>
      <c r="Y382" s="96" t="s">
        <v>14</v>
      </c>
      <c r="Z382" s="96" t="s">
        <v>1808</v>
      </c>
      <c r="AA382" s="104">
        <v>42768</v>
      </c>
      <c r="AB382" s="96" t="s">
        <v>1820</v>
      </c>
      <c r="AC382" s="99">
        <v>7</v>
      </c>
      <c r="AD382" s="99">
        <v>0</v>
      </c>
      <c r="AE382" s="99">
        <v>0</v>
      </c>
      <c r="AF382" s="99"/>
      <c r="AG382" s="99"/>
      <c r="AH382" s="99"/>
      <c r="AI382" s="96" t="s">
        <v>9</v>
      </c>
      <c r="AJ382" s="96"/>
      <c r="AK382" s="126" t="s">
        <v>1789</v>
      </c>
      <c r="AL382" s="127" t="s">
        <v>1790</v>
      </c>
      <c r="AM382" s="119" t="s">
        <v>1430</v>
      </c>
      <c r="AN382" s="129" t="s">
        <v>1431</v>
      </c>
      <c r="AO382" s="98"/>
      <c r="AP382" s="109"/>
      <c r="AQ382" s="109"/>
      <c r="AR382" s="120"/>
    </row>
    <row r="383" spans="1:46" s="114" customFormat="1" ht="409">
      <c r="A383" s="376">
        <v>381</v>
      </c>
      <c r="B383" s="105"/>
      <c r="C383" s="106" t="s">
        <v>762</v>
      </c>
      <c r="D383" s="106" t="s">
        <v>1590</v>
      </c>
      <c r="E383" s="106" t="s">
        <v>776</v>
      </c>
      <c r="F383" s="106"/>
      <c r="G383" s="97"/>
      <c r="H383" s="97"/>
      <c r="I383" s="97"/>
      <c r="J383" s="97"/>
      <c r="K383" s="90" t="s">
        <v>247</v>
      </c>
      <c r="L383" s="100"/>
      <c r="M383" s="97"/>
      <c r="N383" s="90"/>
      <c r="O383" s="97"/>
      <c r="P383" s="97" t="s">
        <v>1306</v>
      </c>
      <c r="Q383" s="97" t="s">
        <v>1307</v>
      </c>
      <c r="R383" s="97"/>
      <c r="S383" s="97"/>
      <c r="T383" s="96" t="s">
        <v>1648</v>
      </c>
      <c r="U383" s="101"/>
      <c r="V383" s="96"/>
      <c r="W383" s="111"/>
      <c r="X383" s="96"/>
      <c r="Y383" s="96"/>
      <c r="Z383" s="96"/>
      <c r="AA383" s="104"/>
      <c r="AB383" s="96"/>
      <c r="AC383" s="99"/>
      <c r="AD383" s="99"/>
      <c r="AE383" s="99"/>
      <c r="AF383" s="99"/>
      <c r="AG383" s="99"/>
      <c r="AH383" s="99"/>
      <c r="AI383" s="96"/>
      <c r="AJ383" s="96"/>
      <c r="AK383" s="119" t="s">
        <v>1789</v>
      </c>
      <c r="AL383" s="129" t="s">
        <v>1790</v>
      </c>
      <c r="AM383" s="119" t="s">
        <v>1430</v>
      </c>
      <c r="AN383" s="129" t="s">
        <v>1431</v>
      </c>
      <c r="AO383" s="98"/>
      <c r="AP383" s="109"/>
      <c r="AQ383" s="109"/>
      <c r="AR383" s="120"/>
    </row>
    <row r="384" spans="1:46" s="114" customFormat="1" ht="84">
      <c r="A384" s="231">
        <v>382</v>
      </c>
      <c r="B384" s="105"/>
      <c r="C384" s="106" t="s">
        <v>240</v>
      </c>
      <c r="D384" s="106" t="s">
        <v>1609</v>
      </c>
      <c r="E384" s="106" t="s">
        <v>288</v>
      </c>
      <c r="F384" s="106" t="s">
        <v>460</v>
      </c>
      <c r="G384" s="97"/>
      <c r="H384" s="97"/>
      <c r="I384" s="97"/>
      <c r="J384" s="97"/>
      <c r="K384" s="90" t="s">
        <v>247</v>
      </c>
      <c r="L384" s="100"/>
      <c r="M384" s="97"/>
      <c r="N384" s="90"/>
      <c r="O384" s="97"/>
      <c r="P384" s="97"/>
      <c r="Q384" s="97" t="s">
        <v>1308</v>
      </c>
      <c r="R384" s="97"/>
      <c r="S384" s="97"/>
      <c r="T384" s="96" t="s">
        <v>519</v>
      </c>
      <c r="U384" s="101"/>
      <c r="V384" s="96"/>
      <c r="W384" s="111"/>
      <c r="X384" s="96"/>
      <c r="Y384" s="96"/>
      <c r="Z384" s="96"/>
      <c r="AA384" s="104"/>
      <c r="AB384" s="96"/>
      <c r="AC384" s="99"/>
      <c r="AD384" s="99"/>
      <c r="AE384" s="99"/>
      <c r="AF384" s="99"/>
      <c r="AG384" s="99"/>
      <c r="AH384" s="99"/>
      <c r="AI384" s="96"/>
      <c r="AJ384" s="96"/>
      <c r="AK384" s="126" t="s">
        <v>1789</v>
      </c>
      <c r="AL384" s="127" t="s">
        <v>1790</v>
      </c>
      <c r="AM384" s="119" t="s">
        <v>1430</v>
      </c>
      <c r="AN384" s="129" t="s">
        <v>1431</v>
      </c>
      <c r="AO384" s="98"/>
      <c r="AP384" s="109"/>
      <c r="AQ384" s="109"/>
      <c r="AR384" s="120"/>
    </row>
    <row r="385" spans="1:46" s="114" customFormat="1" ht="36">
      <c r="A385" s="231">
        <v>383</v>
      </c>
      <c r="B385" s="105"/>
      <c r="C385" s="106" t="s">
        <v>240</v>
      </c>
      <c r="D385" s="106" t="s">
        <v>1609</v>
      </c>
      <c r="E385" s="106" t="s">
        <v>288</v>
      </c>
      <c r="F385" s="106" t="s">
        <v>1309</v>
      </c>
      <c r="G385" s="97"/>
      <c r="H385" s="97"/>
      <c r="I385" s="97"/>
      <c r="J385" s="97"/>
      <c r="K385" s="236" t="s">
        <v>276</v>
      </c>
      <c r="L385" s="100"/>
      <c r="M385" s="97"/>
      <c r="N385" s="236">
        <v>1</v>
      </c>
      <c r="O385" s="97" t="s">
        <v>1310</v>
      </c>
      <c r="P385" s="97" t="s">
        <v>1311</v>
      </c>
      <c r="Q385" s="97" t="s">
        <v>1312</v>
      </c>
      <c r="R385" s="97"/>
      <c r="S385" s="97"/>
      <c r="T385" s="96" t="s">
        <v>1648</v>
      </c>
      <c r="U385" s="101"/>
      <c r="V385" s="96"/>
      <c r="W385" s="111"/>
      <c r="X385" s="96"/>
      <c r="Y385" s="232"/>
      <c r="Z385" s="232" t="s">
        <v>1791</v>
      </c>
      <c r="AA385" s="104">
        <v>42768</v>
      </c>
      <c r="AB385" s="96"/>
      <c r="AC385" s="99"/>
      <c r="AD385" s="99"/>
      <c r="AE385" s="99"/>
      <c r="AF385" s="99" t="s">
        <v>1838</v>
      </c>
      <c r="AG385" s="99"/>
      <c r="AH385" s="99"/>
      <c r="AI385" s="96" t="s">
        <v>9</v>
      </c>
      <c r="AJ385" s="96"/>
      <c r="AK385" s="126" t="s">
        <v>1789</v>
      </c>
      <c r="AL385" s="127" t="s">
        <v>1790</v>
      </c>
      <c r="AM385" s="119" t="s">
        <v>1430</v>
      </c>
      <c r="AN385" s="129" t="s">
        <v>1431</v>
      </c>
      <c r="AO385" s="98"/>
      <c r="AP385" s="109"/>
      <c r="AQ385" s="109"/>
      <c r="AR385" s="120"/>
    </row>
    <row r="386" spans="1:46" s="114" customFormat="1" ht="60">
      <c r="A386" s="231">
        <v>384</v>
      </c>
      <c r="B386" s="105"/>
      <c r="C386" s="106" t="s">
        <v>240</v>
      </c>
      <c r="D386" s="106" t="s">
        <v>1609</v>
      </c>
      <c r="E386" s="106" t="s">
        <v>294</v>
      </c>
      <c r="F386" s="106" t="s">
        <v>1313</v>
      </c>
      <c r="G386" s="97"/>
      <c r="H386" s="97"/>
      <c r="I386" s="97"/>
      <c r="J386" s="97"/>
      <c r="K386" s="236" t="s">
        <v>247</v>
      </c>
      <c r="L386" s="100"/>
      <c r="M386" s="97"/>
      <c r="N386" s="236">
        <v>1</v>
      </c>
      <c r="O386" s="97"/>
      <c r="P386" s="97" t="s">
        <v>1314</v>
      </c>
      <c r="Q386" s="97" t="s">
        <v>1315</v>
      </c>
      <c r="R386" s="97"/>
      <c r="S386" s="97"/>
      <c r="T386" s="96" t="s">
        <v>1648</v>
      </c>
      <c r="U386" s="101"/>
      <c r="V386" s="96"/>
      <c r="W386" s="111"/>
      <c r="X386" s="96"/>
      <c r="Y386" s="96" t="s">
        <v>17</v>
      </c>
      <c r="Z386" s="96" t="s">
        <v>1831</v>
      </c>
      <c r="AA386" s="104">
        <v>42773</v>
      </c>
      <c r="AB386" s="96" t="s">
        <v>1832</v>
      </c>
      <c r="AC386" s="99">
        <v>8</v>
      </c>
      <c r="AD386" s="99">
        <v>0</v>
      </c>
      <c r="AE386" s="99">
        <v>0</v>
      </c>
      <c r="AF386" s="99"/>
      <c r="AG386" s="99"/>
      <c r="AH386" s="99"/>
      <c r="AI386" s="96" t="s">
        <v>9</v>
      </c>
      <c r="AJ386" s="96"/>
      <c r="AK386" s="119" t="s">
        <v>1789</v>
      </c>
      <c r="AL386" s="129" t="s">
        <v>1790</v>
      </c>
      <c r="AM386" s="119" t="s">
        <v>1430</v>
      </c>
      <c r="AN386" s="129" t="s">
        <v>1431</v>
      </c>
      <c r="AO386" s="98"/>
      <c r="AP386" s="109"/>
      <c r="AQ386" s="109"/>
      <c r="AR386" s="120"/>
      <c r="AS386" s="123"/>
      <c r="AT386" s="123"/>
    </row>
    <row r="387" spans="1:46" s="114" customFormat="1" ht="84">
      <c r="A387" s="231">
        <v>385</v>
      </c>
      <c r="B387" s="105"/>
      <c r="C387" s="106" t="s">
        <v>240</v>
      </c>
      <c r="D387" s="106" t="s">
        <v>1612</v>
      </c>
      <c r="E387" s="106" t="s">
        <v>1316</v>
      </c>
      <c r="F387" s="106" t="s">
        <v>1317</v>
      </c>
      <c r="G387" s="97"/>
      <c r="H387" s="97"/>
      <c r="I387" s="97"/>
      <c r="J387" s="97"/>
      <c r="K387" s="135" t="s">
        <v>248</v>
      </c>
      <c r="L387" s="100"/>
      <c r="M387" s="97"/>
      <c r="N387" s="135">
        <v>1</v>
      </c>
      <c r="O387" s="97" t="s">
        <v>1318</v>
      </c>
      <c r="P387" s="97" t="s">
        <v>1319</v>
      </c>
      <c r="Q387" s="97" t="s">
        <v>1320</v>
      </c>
      <c r="R387" s="97"/>
      <c r="S387" s="97"/>
      <c r="T387" s="96" t="s">
        <v>519</v>
      </c>
      <c r="U387" s="101"/>
      <c r="V387" s="96"/>
      <c r="W387" s="111"/>
      <c r="X387" s="96"/>
      <c r="Y387" s="96" t="s">
        <v>12</v>
      </c>
      <c r="Z387" s="132" t="s">
        <v>1511</v>
      </c>
      <c r="AA387" s="134"/>
      <c r="AB387" s="132" t="s">
        <v>1512</v>
      </c>
      <c r="AC387" s="133">
        <v>13</v>
      </c>
      <c r="AD387" s="133">
        <v>0</v>
      </c>
      <c r="AE387" s="133">
        <v>0</v>
      </c>
      <c r="AF387" s="99"/>
      <c r="AG387" s="99"/>
      <c r="AH387" s="99"/>
      <c r="AI387" s="96"/>
      <c r="AJ387" s="96"/>
      <c r="AK387" s="126" t="s">
        <v>1789</v>
      </c>
      <c r="AL387" s="127" t="s">
        <v>1790</v>
      </c>
      <c r="AM387" s="119" t="s">
        <v>1430</v>
      </c>
      <c r="AN387" s="129" t="s">
        <v>1431</v>
      </c>
      <c r="AO387" s="98"/>
      <c r="AP387" s="109"/>
      <c r="AQ387" s="109"/>
      <c r="AR387" s="120"/>
    </row>
    <row r="388" spans="1:46" s="114" customFormat="1" ht="84">
      <c r="A388" s="231">
        <v>386</v>
      </c>
      <c r="B388" s="105"/>
      <c r="C388" s="106" t="s">
        <v>240</v>
      </c>
      <c r="D388" s="106" t="s">
        <v>1597</v>
      </c>
      <c r="E388" s="106" t="s">
        <v>471</v>
      </c>
      <c r="F388" s="106" t="s">
        <v>1321</v>
      </c>
      <c r="G388" s="97"/>
      <c r="H388" s="97"/>
      <c r="I388" s="97"/>
      <c r="J388" s="97"/>
      <c r="K388" s="135" t="s">
        <v>248</v>
      </c>
      <c r="L388" s="100"/>
      <c r="M388" s="97"/>
      <c r="N388" s="135">
        <v>1</v>
      </c>
      <c r="O388" s="97" t="s">
        <v>1322</v>
      </c>
      <c r="P388" s="97" t="s">
        <v>1323</v>
      </c>
      <c r="Q388" s="97"/>
      <c r="R388" s="97"/>
      <c r="S388" s="97"/>
      <c r="T388" s="96" t="s">
        <v>519</v>
      </c>
      <c r="U388" s="101"/>
      <c r="V388" s="96"/>
      <c r="W388" s="111"/>
      <c r="X388" s="96"/>
      <c r="Y388" s="96" t="s">
        <v>12</v>
      </c>
      <c r="Z388" s="132" t="s">
        <v>1511</v>
      </c>
      <c r="AA388" s="134"/>
      <c r="AB388" s="132" t="s">
        <v>1512</v>
      </c>
      <c r="AC388" s="133">
        <v>13</v>
      </c>
      <c r="AD388" s="133">
        <v>0</v>
      </c>
      <c r="AE388" s="133">
        <v>0</v>
      </c>
      <c r="AF388" s="99"/>
      <c r="AG388" s="99"/>
      <c r="AH388" s="99"/>
      <c r="AI388" s="96"/>
      <c r="AJ388" s="96"/>
      <c r="AK388" s="126" t="s">
        <v>1789</v>
      </c>
      <c r="AL388" s="127" t="s">
        <v>1790</v>
      </c>
      <c r="AM388" s="119" t="s">
        <v>1430</v>
      </c>
      <c r="AN388" s="129" t="s">
        <v>1431</v>
      </c>
      <c r="AO388" s="98"/>
      <c r="AP388" s="109"/>
      <c r="AQ388" s="109"/>
      <c r="AR388" s="120"/>
    </row>
    <row r="389" spans="1:46" s="114" customFormat="1" ht="84">
      <c r="A389" s="231">
        <v>387</v>
      </c>
      <c r="B389" s="105"/>
      <c r="C389" s="106" t="s">
        <v>240</v>
      </c>
      <c r="D389" s="106" t="s">
        <v>1597</v>
      </c>
      <c r="E389" s="106" t="s">
        <v>471</v>
      </c>
      <c r="F389" s="106" t="s">
        <v>1324</v>
      </c>
      <c r="G389" s="97"/>
      <c r="H389" s="97"/>
      <c r="I389" s="97"/>
      <c r="J389" s="97"/>
      <c r="K389" s="90" t="s">
        <v>276</v>
      </c>
      <c r="L389" s="100"/>
      <c r="M389" s="97"/>
      <c r="N389" s="90"/>
      <c r="O389" s="97" t="s">
        <v>1325</v>
      </c>
      <c r="P389" s="97"/>
      <c r="Q389" s="97" t="s">
        <v>1326</v>
      </c>
      <c r="R389" s="97"/>
      <c r="S389" s="97"/>
      <c r="T389" s="96" t="s">
        <v>519</v>
      </c>
      <c r="U389" s="101"/>
      <c r="V389" s="96"/>
      <c r="W389" s="111"/>
      <c r="X389" s="96"/>
      <c r="Y389" s="96"/>
      <c r="Z389" s="96"/>
      <c r="AA389" s="104"/>
      <c r="AB389" s="96"/>
      <c r="AC389" s="99"/>
      <c r="AD389" s="99"/>
      <c r="AE389" s="99"/>
      <c r="AF389" s="99"/>
      <c r="AG389" s="99"/>
      <c r="AH389" s="99"/>
      <c r="AI389" s="96"/>
      <c r="AJ389" s="96"/>
      <c r="AK389" s="126" t="s">
        <v>1789</v>
      </c>
      <c r="AL389" s="127" t="s">
        <v>1790</v>
      </c>
      <c r="AM389" s="126" t="s">
        <v>1430</v>
      </c>
      <c r="AN389" s="127" t="s">
        <v>1431</v>
      </c>
      <c r="AO389" s="98"/>
      <c r="AP389" s="109"/>
      <c r="AQ389" s="109"/>
      <c r="AR389" s="120"/>
      <c r="AS389" s="123"/>
      <c r="AT389" s="123"/>
    </row>
    <row r="390" spans="1:46" s="114" customFormat="1" ht="84">
      <c r="A390" s="231">
        <v>388</v>
      </c>
      <c r="B390" s="105"/>
      <c r="C390" s="106" t="s">
        <v>240</v>
      </c>
      <c r="D390" s="106" t="s">
        <v>1597</v>
      </c>
      <c r="E390" s="106" t="s">
        <v>471</v>
      </c>
      <c r="F390" s="106" t="s">
        <v>1202</v>
      </c>
      <c r="G390" s="97"/>
      <c r="H390" s="97"/>
      <c r="I390" s="97"/>
      <c r="J390" s="97"/>
      <c r="K390" s="90" t="s">
        <v>276</v>
      </c>
      <c r="L390" s="100"/>
      <c r="M390" s="97"/>
      <c r="N390" s="90"/>
      <c r="O390" s="97" t="s">
        <v>1327</v>
      </c>
      <c r="P390" s="97" t="s">
        <v>1328</v>
      </c>
      <c r="Q390" s="97" t="s">
        <v>1329</v>
      </c>
      <c r="R390" s="97"/>
      <c r="S390" s="97"/>
      <c r="T390" s="96" t="s">
        <v>519</v>
      </c>
      <c r="U390" s="101"/>
      <c r="V390" s="96"/>
      <c r="W390" s="111"/>
      <c r="X390" s="96"/>
      <c r="Y390" s="96"/>
      <c r="Z390" s="96"/>
      <c r="AA390" s="104"/>
      <c r="AB390" s="96"/>
      <c r="AC390" s="99"/>
      <c r="AD390" s="99"/>
      <c r="AE390" s="99"/>
      <c r="AF390" s="99"/>
      <c r="AG390" s="99"/>
      <c r="AH390" s="99"/>
      <c r="AI390" s="96"/>
      <c r="AJ390" s="96"/>
      <c r="AK390" s="126" t="s">
        <v>1789</v>
      </c>
      <c r="AL390" s="127" t="s">
        <v>1790</v>
      </c>
      <c r="AM390" s="119" t="s">
        <v>1430</v>
      </c>
      <c r="AN390" s="129" t="s">
        <v>1431</v>
      </c>
      <c r="AO390" s="98"/>
      <c r="AP390" s="109"/>
      <c r="AQ390" s="109"/>
      <c r="AR390" s="120"/>
    </row>
    <row r="391" spans="1:46" s="114" customFormat="1" ht="48">
      <c r="A391" s="231">
        <v>389</v>
      </c>
      <c r="B391" s="105"/>
      <c r="C391" s="106" t="s">
        <v>240</v>
      </c>
      <c r="D391" s="106" t="s">
        <v>1598</v>
      </c>
      <c r="E391" s="106" t="s">
        <v>1330</v>
      </c>
      <c r="F391" s="106" t="s">
        <v>1331</v>
      </c>
      <c r="G391" s="97"/>
      <c r="H391" s="97"/>
      <c r="I391" s="97"/>
      <c r="J391" s="97"/>
      <c r="K391" s="90" t="s">
        <v>247</v>
      </c>
      <c r="L391" s="100"/>
      <c r="M391" s="97"/>
      <c r="N391" s="90"/>
      <c r="O391" s="97" t="s">
        <v>1332</v>
      </c>
      <c r="P391" s="97" t="s">
        <v>1333</v>
      </c>
      <c r="Q391" s="97" t="s">
        <v>1334</v>
      </c>
      <c r="R391" s="97"/>
      <c r="S391" s="97"/>
      <c r="T391" s="96" t="s">
        <v>519</v>
      </c>
      <c r="U391" s="101"/>
      <c r="V391" s="96"/>
      <c r="W391" s="111"/>
      <c r="X391" s="96"/>
      <c r="Y391" s="96"/>
      <c r="Z391" s="96"/>
      <c r="AA391" s="104"/>
      <c r="AB391" s="96"/>
      <c r="AC391" s="99"/>
      <c r="AD391" s="99"/>
      <c r="AE391" s="99"/>
      <c r="AF391" s="99"/>
      <c r="AG391" s="99"/>
      <c r="AH391" s="99"/>
      <c r="AI391" s="96"/>
      <c r="AJ391" s="96"/>
      <c r="AK391" s="126" t="s">
        <v>1789</v>
      </c>
      <c r="AL391" s="127" t="s">
        <v>1790</v>
      </c>
      <c r="AM391" s="119" t="s">
        <v>1430</v>
      </c>
      <c r="AN391" s="129" t="s">
        <v>1431</v>
      </c>
      <c r="AO391" s="98"/>
      <c r="AP391" s="109"/>
      <c r="AQ391" s="109"/>
      <c r="AR391" s="120"/>
    </row>
    <row r="392" spans="1:46" s="114" customFormat="1" ht="132">
      <c r="A392" s="231">
        <v>390</v>
      </c>
      <c r="B392" s="105"/>
      <c r="C392" s="106" t="s">
        <v>240</v>
      </c>
      <c r="D392" s="106" t="s">
        <v>1598</v>
      </c>
      <c r="E392" s="106" t="s">
        <v>1335</v>
      </c>
      <c r="F392" s="106"/>
      <c r="G392" s="97"/>
      <c r="H392" s="97"/>
      <c r="I392" s="97"/>
      <c r="J392" s="97"/>
      <c r="K392" s="90" t="s">
        <v>247</v>
      </c>
      <c r="L392" s="100"/>
      <c r="M392" s="97"/>
      <c r="N392" s="90"/>
      <c r="O392" s="97" t="s">
        <v>1336</v>
      </c>
      <c r="P392" s="97" t="s">
        <v>1337</v>
      </c>
      <c r="Q392" s="97" t="s">
        <v>1334</v>
      </c>
      <c r="R392" s="97"/>
      <c r="S392" s="97"/>
      <c r="T392" s="96" t="s">
        <v>519</v>
      </c>
      <c r="U392" s="101"/>
      <c r="V392" s="96"/>
      <c r="W392" s="111"/>
      <c r="X392" s="96"/>
      <c r="Y392" s="96"/>
      <c r="Z392" s="96"/>
      <c r="AA392" s="104"/>
      <c r="AB392" s="96"/>
      <c r="AC392" s="99"/>
      <c r="AD392" s="99"/>
      <c r="AE392" s="99"/>
      <c r="AF392" s="99"/>
      <c r="AG392" s="99"/>
      <c r="AH392" s="99"/>
      <c r="AI392" s="96"/>
      <c r="AJ392" s="96"/>
      <c r="AK392" s="126" t="s">
        <v>1789</v>
      </c>
      <c r="AL392" s="127" t="s">
        <v>1790</v>
      </c>
      <c r="AM392" s="119" t="s">
        <v>1430</v>
      </c>
      <c r="AN392" s="129" t="s">
        <v>1431</v>
      </c>
      <c r="AO392" s="98"/>
      <c r="AP392" s="109"/>
      <c r="AQ392" s="109"/>
      <c r="AR392" s="120"/>
    </row>
    <row r="393" spans="1:46" s="114" customFormat="1" ht="84">
      <c r="A393" s="231">
        <v>391</v>
      </c>
      <c r="B393" s="105"/>
      <c r="C393" s="106" t="s">
        <v>240</v>
      </c>
      <c r="D393" s="106" t="s">
        <v>1599</v>
      </c>
      <c r="E393" s="106" t="s">
        <v>1338</v>
      </c>
      <c r="F393" s="106"/>
      <c r="G393" s="97"/>
      <c r="H393" s="97"/>
      <c r="I393" s="97"/>
      <c r="J393" s="97"/>
      <c r="K393" s="90" t="s">
        <v>276</v>
      </c>
      <c r="L393" s="100"/>
      <c r="M393" s="97"/>
      <c r="N393" s="90"/>
      <c r="O393" s="97"/>
      <c r="P393" s="97"/>
      <c r="Q393" s="97" t="s">
        <v>1339</v>
      </c>
      <c r="R393" s="97"/>
      <c r="S393" s="97"/>
      <c r="T393" s="96" t="s">
        <v>519</v>
      </c>
      <c r="U393" s="101"/>
      <c r="V393" s="96"/>
      <c r="W393" s="111"/>
      <c r="X393" s="96"/>
      <c r="Y393" s="96"/>
      <c r="Z393" s="96"/>
      <c r="AA393" s="104"/>
      <c r="AB393" s="96"/>
      <c r="AC393" s="99"/>
      <c r="AD393" s="99"/>
      <c r="AE393" s="99"/>
      <c r="AF393" s="99"/>
      <c r="AG393" s="99"/>
      <c r="AH393" s="99"/>
      <c r="AI393" s="96"/>
      <c r="AJ393" s="96"/>
      <c r="AK393" s="126" t="s">
        <v>1789</v>
      </c>
      <c r="AL393" s="127" t="s">
        <v>1790</v>
      </c>
      <c r="AM393" s="119" t="s">
        <v>1430</v>
      </c>
      <c r="AN393" s="129" t="s">
        <v>1431</v>
      </c>
      <c r="AO393" s="98"/>
      <c r="AP393" s="109"/>
      <c r="AQ393" s="109"/>
      <c r="AR393" s="120"/>
    </row>
    <row r="394" spans="1:46" s="114" customFormat="1" ht="72">
      <c r="A394" s="231">
        <v>392</v>
      </c>
      <c r="B394" s="105"/>
      <c r="C394" s="106" t="s">
        <v>240</v>
      </c>
      <c r="D394" s="106" t="s">
        <v>1599</v>
      </c>
      <c r="E394" s="106" t="s">
        <v>1340</v>
      </c>
      <c r="F394" s="106"/>
      <c r="G394" s="97"/>
      <c r="H394" s="97"/>
      <c r="I394" s="97"/>
      <c r="J394" s="97"/>
      <c r="K394" s="90" t="s">
        <v>276</v>
      </c>
      <c r="L394" s="100"/>
      <c r="M394" s="97"/>
      <c r="N394" s="90"/>
      <c r="O394" s="97"/>
      <c r="P394" s="97"/>
      <c r="Q394" s="97" t="s">
        <v>1341</v>
      </c>
      <c r="R394" s="97"/>
      <c r="S394" s="97"/>
      <c r="T394" s="96" t="s">
        <v>519</v>
      </c>
      <c r="U394" s="101"/>
      <c r="V394" s="96"/>
      <c r="W394" s="111"/>
      <c r="X394" s="96"/>
      <c r="Y394" s="96"/>
      <c r="Z394" s="96"/>
      <c r="AA394" s="104"/>
      <c r="AB394" s="96"/>
      <c r="AC394" s="99"/>
      <c r="AD394" s="99"/>
      <c r="AE394" s="99"/>
      <c r="AF394" s="99"/>
      <c r="AG394" s="99"/>
      <c r="AH394" s="99"/>
      <c r="AI394" s="96"/>
      <c r="AJ394" s="96"/>
      <c r="AK394" s="126" t="s">
        <v>1789</v>
      </c>
      <c r="AL394" s="127" t="s">
        <v>1790</v>
      </c>
      <c r="AM394" s="119" t="s">
        <v>1430</v>
      </c>
      <c r="AN394" s="129" t="s">
        <v>1431</v>
      </c>
      <c r="AO394" s="98"/>
      <c r="AP394" s="109"/>
      <c r="AQ394" s="109"/>
      <c r="AR394" s="120"/>
    </row>
    <row r="395" spans="1:46" s="114" customFormat="1" ht="144">
      <c r="A395" s="231">
        <v>393</v>
      </c>
      <c r="B395" s="105"/>
      <c r="C395" s="106" t="s">
        <v>240</v>
      </c>
      <c r="D395" s="106" t="s">
        <v>1600</v>
      </c>
      <c r="E395" s="106" t="s">
        <v>1089</v>
      </c>
      <c r="F395" s="106" t="s">
        <v>762</v>
      </c>
      <c r="G395" s="97"/>
      <c r="H395" s="97"/>
      <c r="I395" s="97"/>
      <c r="J395" s="97"/>
      <c r="K395" s="382" t="s">
        <v>276</v>
      </c>
      <c r="L395" s="100"/>
      <c r="M395" s="97"/>
      <c r="N395" s="236">
        <v>1</v>
      </c>
      <c r="O395" s="97" t="s">
        <v>1303</v>
      </c>
      <c r="P395" s="97" t="s">
        <v>1342</v>
      </c>
      <c r="Q395" s="97" t="s">
        <v>1343</v>
      </c>
      <c r="R395" s="97"/>
      <c r="S395" s="97"/>
      <c r="T395" s="96" t="s">
        <v>1648</v>
      </c>
      <c r="U395" s="101"/>
      <c r="V395" s="96"/>
      <c r="W395" s="111"/>
      <c r="X395" s="96"/>
      <c r="Y395" s="96" t="s">
        <v>14</v>
      </c>
      <c r="Z395" s="96" t="s">
        <v>1812</v>
      </c>
      <c r="AA395" s="104">
        <v>42768</v>
      </c>
      <c r="AB395" s="96" t="s">
        <v>1820</v>
      </c>
      <c r="AC395" s="99">
        <v>7</v>
      </c>
      <c r="AD395" s="99">
        <v>0</v>
      </c>
      <c r="AE395" s="99">
        <v>0</v>
      </c>
      <c r="AF395" s="99"/>
      <c r="AG395" s="99"/>
      <c r="AH395" s="99"/>
      <c r="AI395" s="96" t="s">
        <v>9</v>
      </c>
      <c r="AJ395" s="96"/>
      <c r="AK395" s="126" t="s">
        <v>1789</v>
      </c>
      <c r="AL395" s="127" t="s">
        <v>1790</v>
      </c>
      <c r="AM395" s="126" t="s">
        <v>1430</v>
      </c>
      <c r="AN395" s="127" t="s">
        <v>1431</v>
      </c>
      <c r="AO395" s="98"/>
      <c r="AP395" s="109"/>
      <c r="AQ395" s="109"/>
      <c r="AR395" s="120"/>
    </row>
    <row r="396" spans="1:46" s="114" customFormat="1" ht="84">
      <c r="A396" s="231">
        <v>394</v>
      </c>
      <c r="B396" s="105"/>
      <c r="C396" s="106" t="s">
        <v>240</v>
      </c>
      <c r="D396" s="106" t="s">
        <v>1601</v>
      </c>
      <c r="E396" s="106" t="s">
        <v>1344</v>
      </c>
      <c r="F396" s="106"/>
      <c r="G396" s="97"/>
      <c r="H396" s="97"/>
      <c r="I396" s="97"/>
      <c r="J396" s="97"/>
      <c r="K396" s="135" t="s">
        <v>248</v>
      </c>
      <c r="L396" s="100"/>
      <c r="M396" s="97"/>
      <c r="N396" s="135">
        <v>1</v>
      </c>
      <c r="O396" s="97"/>
      <c r="P396" s="97"/>
      <c r="Q396" s="97" t="s">
        <v>1821</v>
      </c>
      <c r="R396" s="97"/>
      <c r="S396" s="97"/>
      <c r="T396" s="96" t="s">
        <v>519</v>
      </c>
      <c r="U396" s="101"/>
      <c r="V396" s="96"/>
      <c r="W396" s="111"/>
      <c r="X396" s="96"/>
      <c r="Y396" s="96" t="s">
        <v>12</v>
      </c>
      <c r="Z396" s="132" t="s">
        <v>1511</v>
      </c>
      <c r="AA396" s="134"/>
      <c r="AB396" s="132" t="s">
        <v>1512</v>
      </c>
      <c r="AC396" s="133">
        <v>13</v>
      </c>
      <c r="AD396" s="133">
        <v>0</v>
      </c>
      <c r="AE396" s="133">
        <v>0</v>
      </c>
      <c r="AF396" s="99"/>
      <c r="AG396" s="99"/>
      <c r="AH396" s="99"/>
      <c r="AI396" s="96"/>
      <c r="AJ396" s="96"/>
      <c r="AK396" s="126" t="s">
        <v>1789</v>
      </c>
      <c r="AL396" s="127" t="s">
        <v>1790</v>
      </c>
      <c r="AM396" s="119" t="s">
        <v>1430</v>
      </c>
      <c r="AN396" s="129" t="s">
        <v>1431</v>
      </c>
      <c r="AO396" s="98"/>
      <c r="AP396" s="109"/>
      <c r="AQ396" s="109"/>
      <c r="AR396" s="120"/>
    </row>
    <row r="397" spans="1:46" s="114" customFormat="1" ht="84">
      <c r="A397" s="231">
        <v>395</v>
      </c>
      <c r="B397" s="105"/>
      <c r="C397" s="106" t="s">
        <v>240</v>
      </c>
      <c r="D397" s="106" t="s">
        <v>1601</v>
      </c>
      <c r="E397" s="106" t="s">
        <v>1344</v>
      </c>
      <c r="F397" s="106"/>
      <c r="G397" s="97"/>
      <c r="H397" s="97"/>
      <c r="I397" s="97"/>
      <c r="J397" s="97"/>
      <c r="K397" s="135" t="s">
        <v>248</v>
      </c>
      <c r="L397" s="100"/>
      <c r="M397" s="97"/>
      <c r="N397" s="135">
        <v>1</v>
      </c>
      <c r="O397" s="97"/>
      <c r="P397" s="97"/>
      <c r="Q397" s="97" t="s">
        <v>1822</v>
      </c>
      <c r="R397" s="97"/>
      <c r="S397" s="97"/>
      <c r="T397" s="96" t="s">
        <v>519</v>
      </c>
      <c r="U397" s="101"/>
      <c r="V397" s="96"/>
      <c r="W397" s="111"/>
      <c r="X397" s="96"/>
      <c r="Y397" s="96" t="s">
        <v>12</v>
      </c>
      <c r="Z397" s="132" t="s">
        <v>1511</v>
      </c>
      <c r="AA397" s="134"/>
      <c r="AB397" s="132" t="s">
        <v>1512</v>
      </c>
      <c r="AC397" s="133">
        <v>13</v>
      </c>
      <c r="AD397" s="133">
        <v>0</v>
      </c>
      <c r="AE397" s="133">
        <v>0</v>
      </c>
      <c r="AF397" s="99"/>
      <c r="AG397" s="99"/>
      <c r="AH397" s="99"/>
      <c r="AI397" s="96"/>
      <c r="AJ397" s="96"/>
      <c r="AK397" s="126" t="s">
        <v>1789</v>
      </c>
      <c r="AL397" s="127" t="s">
        <v>1790</v>
      </c>
      <c r="AM397" s="119" t="s">
        <v>1430</v>
      </c>
      <c r="AN397" s="129" t="s">
        <v>1431</v>
      </c>
      <c r="AO397" s="98"/>
      <c r="AP397" s="109"/>
      <c r="AQ397" s="109"/>
      <c r="AR397" s="120"/>
    </row>
    <row r="398" spans="1:46" s="114" customFormat="1" ht="84">
      <c r="A398" s="231">
        <v>396</v>
      </c>
      <c r="B398" s="105"/>
      <c r="C398" s="106" t="s">
        <v>240</v>
      </c>
      <c r="D398" s="106" t="s">
        <v>1602</v>
      </c>
      <c r="E398" s="106" t="s">
        <v>1092</v>
      </c>
      <c r="F398" s="106" t="s">
        <v>584</v>
      </c>
      <c r="G398" s="97"/>
      <c r="H398" s="97"/>
      <c r="I398" s="97"/>
      <c r="J398" s="97"/>
      <c r="K398" s="135" t="s">
        <v>248</v>
      </c>
      <c r="L398" s="100"/>
      <c r="M398" s="97"/>
      <c r="N398" s="135">
        <v>1</v>
      </c>
      <c r="O398" s="97" t="s">
        <v>1345</v>
      </c>
      <c r="P398" s="97" t="s">
        <v>1346</v>
      </c>
      <c r="Q398" s="97"/>
      <c r="R398" s="97"/>
      <c r="S398" s="97"/>
      <c r="T398" s="96" t="s">
        <v>519</v>
      </c>
      <c r="U398" s="101"/>
      <c r="V398" s="96"/>
      <c r="W398" s="111"/>
      <c r="X398" s="96"/>
      <c r="Y398" s="96" t="s">
        <v>12</v>
      </c>
      <c r="Z398" s="132" t="s">
        <v>1511</v>
      </c>
      <c r="AA398" s="134"/>
      <c r="AB398" s="132" t="s">
        <v>1512</v>
      </c>
      <c r="AC398" s="133">
        <v>13</v>
      </c>
      <c r="AD398" s="133">
        <v>0</v>
      </c>
      <c r="AE398" s="133">
        <v>0</v>
      </c>
      <c r="AF398" s="99"/>
      <c r="AG398" s="99"/>
      <c r="AH398" s="99"/>
      <c r="AI398" s="96"/>
      <c r="AJ398" s="96"/>
      <c r="AK398" s="126" t="s">
        <v>1789</v>
      </c>
      <c r="AL398" s="127" t="s">
        <v>1790</v>
      </c>
      <c r="AM398" s="119" t="s">
        <v>1430</v>
      </c>
      <c r="AN398" s="129" t="s">
        <v>1431</v>
      </c>
      <c r="AO398" s="98"/>
      <c r="AP398" s="109"/>
      <c r="AQ398" s="109"/>
      <c r="AR398" s="120"/>
    </row>
    <row r="399" spans="1:46" s="114" customFormat="1" ht="84">
      <c r="A399" s="231">
        <v>397</v>
      </c>
      <c r="B399" s="105"/>
      <c r="C399" s="106" t="s">
        <v>240</v>
      </c>
      <c r="D399" s="106" t="s">
        <v>1603</v>
      </c>
      <c r="E399" s="106" t="s">
        <v>1092</v>
      </c>
      <c r="F399" s="106" t="s">
        <v>602</v>
      </c>
      <c r="G399" s="97"/>
      <c r="H399" s="97"/>
      <c r="I399" s="97"/>
      <c r="J399" s="97"/>
      <c r="K399" s="135" t="s">
        <v>248</v>
      </c>
      <c r="L399" s="100"/>
      <c r="M399" s="97"/>
      <c r="N399" s="135">
        <v>1</v>
      </c>
      <c r="O399" s="97"/>
      <c r="P399" s="97"/>
      <c r="Q399" s="97" t="s">
        <v>1347</v>
      </c>
      <c r="R399" s="97"/>
      <c r="S399" s="97"/>
      <c r="T399" s="96" t="s">
        <v>519</v>
      </c>
      <c r="U399" s="101"/>
      <c r="V399" s="96"/>
      <c r="W399" s="111"/>
      <c r="X399" s="96"/>
      <c r="Y399" s="96" t="s">
        <v>12</v>
      </c>
      <c r="Z399" s="132" t="s">
        <v>1511</v>
      </c>
      <c r="AA399" s="134"/>
      <c r="AB399" s="132" t="s">
        <v>1512</v>
      </c>
      <c r="AC399" s="133">
        <v>13</v>
      </c>
      <c r="AD399" s="133">
        <v>0</v>
      </c>
      <c r="AE399" s="133">
        <v>0</v>
      </c>
      <c r="AF399" s="99"/>
      <c r="AG399" s="99"/>
      <c r="AH399" s="99"/>
      <c r="AI399" s="96"/>
      <c r="AJ399" s="96"/>
      <c r="AK399" s="126" t="s">
        <v>1789</v>
      </c>
      <c r="AL399" s="127" t="s">
        <v>1790</v>
      </c>
      <c r="AM399" s="119" t="s">
        <v>1430</v>
      </c>
      <c r="AN399" s="129" t="s">
        <v>1431</v>
      </c>
      <c r="AO399" s="98"/>
      <c r="AP399" s="109"/>
      <c r="AQ399" s="109"/>
      <c r="AR399" s="120"/>
    </row>
    <row r="400" spans="1:46" s="114" customFormat="1" ht="48">
      <c r="A400" s="231">
        <v>398</v>
      </c>
      <c r="B400" s="105"/>
      <c r="C400" s="106" t="s">
        <v>240</v>
      </c>
      <c r="D400" s="106" t="s">
        <v>1603</v>
      </c>
      <c r="E400" s="106" t="s">
        <v>1348</v>
      </c>
      <c r="F400" s="106" t="s">
        <v>1349</v>
      </c>
      <c r="G400" s="97"/>
      <c r="H400" s="97"/>
      <c r="I400" s="97"/>
      <c r="J400" s="97"/>
      <c r="K400" s="90" t="s">
        <v>276</v>
      </c>
      <c r="L400" s="100"/>
      <c r="M400" s="97"/>
      <c r="N400" s="90"/>
      <c r="O400" s="97"/>
      <c r="P400" s="97"/>
      <c r="Q400" s="97" t="s">
        <v>1350</v>
      </c>
      <c r="R400" s="97"/>
      <c r="S400" s="97"/>
      <c r="T400" s="96" t="s">
        <v>519</v>
      </c>
      <c r="U400" s="101"/>
      <c r="V400" s="96"/>
      <c r="W400" s="111"/>
      <c r="X400" s="96"/>
      <c r="Y400" s="96"/>
      <c r="Z400" s="96"/>
      <c r="AA400" s="104"/>
      <c r="AB400" s="96"/>
      <c r="AC400" s="99"/>
      <c r="AD400" s="99"/>
      <c r="AE400" s="99"/>
      <c r="AF400" s="99"/>
      <c r="AG400" s="99"/>
      <c r="AH400" s="99"/>
      <c r="AI400" s="96"/>
      <c r="AJ400" s="96"/>
      <c r="AK400" s="126" t="s">
        <v>1789</v>
      </c>
      <c r="AL400" s="127" t="s">
        <v>1790</v>
      </c>
      <c r="AM400" s="126" t="s">
        <v>1430</v>
      </c>
      <c r="AN400" s="127" t="s">
        <v>1431</v>
      </c>
      <c r="AO400" s="98"/>
      <c r="AP400" s="109"/>
      <c r="AQ400" s="109"/>
      <c r="AR400" s="120"/>
    </row>
    <row r="401" spans="1:44" s="114" customFormat="1" ht="228">
      <c r="A401" s="231">
        <v>399</v>
      </c>
      <c r="B401" s="105"/>
      <c r="C401" s="106" t="s">
        <v>240</v>
      </c>
      <c r="D401" s="106" t="s">
        <v>1603</v>
      </c>
      <c r="E401" s="106" t="s">
        <v>1099</v>
      </c>
      <c r="F401" s="106" t="s">
        <v>239</v>
      </c>
      <c r="G401" s="97"/>
      <c r="H401" s="97"/>
      <c r="I401" s="97"/>
      <c r="J401" s="97"/>
      <c r="K401" s="90" t="s">
        <v>276</v>
      </c>
      <c r="L401" s="100"/>
      <c r="M401" s="97"/>
      <c r="N401" s="90"/>
      <c r="O401" s="97" t="s">
        <v>1351</v>
      </c>
      <c r="P401" s="97" t="s">
        <v>1352</v>
      </c>
      <c r="Q401" s="97" t="s">
        <v>1353</v>
      </c>
      <c r="R401" s="97"/>
      <c r="S401" s="97"/>
      <c r="T401" s="96" t="s">
        <v>519</v>
      </c>
      <c r="U401" s="101"/>
      <c r="V401" s="96"/>
      <c r="W401" s="111"/>
      <c r="X401" s="96"/>
      <c r="Y401" s="96"/>
      <c r="Z401" s="96"/>
      <c r="AA401" s="104"/>
      <c r="AB401" s="96"/>
      <c r="AC401" s="99"/>
      <c r="AD401" s="99"/>
      <c r="AE401" s="99"/>
      <c r="AF401" s="99"/>
      <c r="AG401" s="99"/>
      <c r="AH401" s="99"/>
      <c r="AI401" s="96"/>
      <c r="AJ401" s="96"/>
      <c r="AK401" s="126" t="s">
        <v>1789</v>
      </c>
      <c r="AL401" s="127" t="s">
        <v>1790</v>
      </c>
      <c r="AM401" s="119" t="s">
        <v>1430</v>
      </c>
      <c r="AN401" s="129" t="s">
        <v>1431</v>
      </c>
      <c r="AO401" s="98"/>
      <c r="AP401" s="109"/>
      <c r="AQ401" s="109"/>
      <c r="AR401" s="120"/>
    </row>
    <row r="402" spans="1:44" s="114" customFormat="1" ht="96">
      <c r="A402" s="231">
        <v>400</v>
      </c>
      <c r="B402" s="105"/>
      <c r="C402" s="106" t="s">
        <v>240</v>
      </c>
      <c r="D402" s="106" t="s">
        <v>1603</v>
      </c>
      <c r="E402" s="106" t="s">
        <v>1099</v>
      </c>
      <c r="F402" s="106" t="s">
        <v>239</v>
      </c>
      <c r="G402" s="97"/>
      <c r="H402" s="97"/>
      <c r="I402" s="97"/>
      <c r="J402" s="97"/>
      <c r="K402" s="90" t="s">
        <v>276</v>
      </c>
      <c r="L402" s="100"/>
      <c r="M402" s="97"/>
      <c r="N402" s="90"/>
      <c r="O402" s="97" t="s">
        <v>1354</v>
      </c>
      <c r="P402" s="97" t="s">
        <v>1355</v>
      </c>
      <c r="Q402" s="97" t="s">
        <v>1356</v>
      </c>
      <c r="R402" s="97"/>
      <c r="S402" s="97"/>
      <c r="T402" s="96" t="s">
        <v>519</v>
      </c>
      <c r="U402" s="101"/>
      <c r="V402" s="96"/>
      <c r="W402" s="111"/>
      <c r="X402" s="96"/>
      <c r="Y402" s="96"/>
      <c r="Z402" s="96"/>
      <c r="AA402" s="104"/>
      <c r="AB402" s="96"/>
      <c r="AC402" s="99"/>
      <c r="AD402" s="99"/>
      <c r="AE402" s="99"/>
      <c r="AF402" s="99"/>
      <c r="AG402" s="99"/>
      <c r="AH402" s="99"/>
      <c r="AI402" s="96"/>
      <c r="AJ402" s="96"/>
      <c r="AK402" s="126" t="s">
        <v>1789</v>
      </c>
      <c r="AL402" s="127" t="s">
        <v>1790</v>
      </c>
      <c r="AM402" s="119" t="s">
        <v>1430</v>
      </c>
      <c r="AN402" s="129" t="s">
        <v>1431</v>
      </c>
      <c r="AO402" s="98"/>
      <c r="AP402" s="109"/>
      <c r="AQ402" s="109"/>
      <c r="AR402" s="120"/>
    </row>
    <row r="403" spans="1:44" s="114" customFormat="1" ht="180">
      <c r="A403" s="231">
        <v>401</v>
      </c>
      <c r="B403" s="105"/>
      <c r="C403" s="106" t="s">
        <v>240</v>
      </c>
      <c r="D403" s="106" t="s">
        <v>1603</v>
      </c>
      <c r="E403" s="106" t="s">
        <v>1357</v>
      </c>
      <c r="F403" s="106" t="s">
        <v>1358</v>
      </c>
      <c r="G403" s="97"/>
      <c r="H403" s="97"/>
      <c r="I403" s="97"/>
      <c r="J403" s="97"/>
      <c r="K403" s="236" t="s">
        <v>276</v>
      </c>
      <c r="L403" s="100"/>
      <c r="M403" s="97"/>
      <c r="N403" s="375">
        <v>1</v>
      </c>
      <c r="O403" s="97"/>
      <c r="P403" s="97"/>
      <c r="Q403" s="97" t="s">
        <v>1359</v>
      </c>
      <c r="R403" s="97"/>
      <c r="S403" s="97"/>
      <c r="T403" s="96" t="s">
        <v>1648</v>
      </c>
      <c r="U403" s="101"/>
      <c r="V403" s="96"/>
      <c r="W403" s="111"/>
      <c r="X403" s="96"/>
      <c r="Y403" s="96" t="s">
        <v>13</v>
      </c>
      <c r="Z403" s="232" t="s">
        <v>1815</v>
      </c>
      <c r="AA403" s="104">
        <v>42768</v>
      </c>
      <c r="AB403" s="96" t="s">
        <v>1820</v>
      </c>
      <c r="AC403" s="99">
        <v>7</v>
      </c>
      <c r="AD403" s="99">
        <v>0</v>
      </c>
      <c r="AE403" s="99">
        <v>0</v>
      </c>
      <c r="AF403" s="99"/>
      <c r="AG403" s="99"/>
      <c r="AH403" s="374"/>
      <c r="AI403" s="96"/>
      <c r="AJ403" s="96"/>
      <c r="AK403" s="126" t="s">
        <v>1789</v>
      </c>
      <c r="AL403" s="127" t="s">
        <v>1790</v>
      </c>
      <c r="AM403" s="119" t="s">
        <v>1430</v>
      </c>
      <c r="AN403" s="129" t="s">
        <v>1431</v>
      </c>
      <c r="AO403" s="98"/>
      <c r="AP403" s="109"/>
      <c r="AQ403" s="109"/>
      <c r="AR403" s="120"/>
    </row>
    <row r="404" spans="1:44" s="114" customFormat="1" ht="48">
      <c r="A404" s="376">
        <v>402</v>
      </c>
      <c r="B404" s="105"/>
      <c r="C404" s="106" t="s">
        <v>240</v>
      </c>
      <c r="D404" s="106" t="s">
        <v>1603</v>
      </c>
      <c r="E404" s="106" t="s">
        <v>1099</v>
      </c>
      <c r="F404" s="106"/>
      <c r="G404" s="97"/>
      <c r="H404" s="97"/>
      <c r="I404" s="97"/>
      <c r="J404" s="97"/>
      <c r="K404" s="90"/>
      <c r="L404" s="100"/>
      <c r="M404" s="97"/>
      <c r="N404" s="90"/>
      <c r="O404" s="97" t="s">
        <v>1360</v>
      </c>
      <c r="P404" s="97" t="s">
        <v>1361</v>
      </c>
      <c r="Q404" s="97" t="s">
        <v>1362</v>
      </c>
      <c r="R404" s="97"/>
      <c r="S404" s="97"/>
      <c r="T404" s="96" t="s">
        <v>1648</v>
      </c>
      <c r="U404" s="101"/>
      <c r="V404" s="96"/>
      <c r="W404" s="111"/>
      <c r="X404" s="96"/>
      <c r="Y404" s="96"/>
      <c r="Z404" s="96"/>
      <c r="AA404" s="104"/>
      <c r="AB404" s="96"/>
      <c r="AC404" s="99"/>
      <c r="AD404" s="99"/>
      <c r="AE404" s="99"/>
      <c r="AF404" s="99"/>
      <c r="AG404" s="99"/>
      <c r="AH404" s="99"/>
      <c r="AI404" s="96"/>
      <c r="AJ404" s="96"/>
      <c r="AK404" s="126" t="s">
        <v>1789</v>
      </c>
      <c r="AL404" s="127" t="s">
        <v>1790</v>
      </c>
      <c r="AM404" s="126" t="s">
        <v>1430</v>
      </c>
      <c r="AN404" s="127" t="s">
        <v>1431</v>
      </c>
      <c r="AO404" s="98"/>
      <c r="AP404" s="109"/>
      <c r="AQ404" s="109"/>
      <c r="AR404" s="120"/>
    </row>
    <row r="405" spans="1:44" s="114" customFormat="1" ht="120">
      <c r="A405" s="376">
        <v>403</v>
      </c>
      <c r="B405" s="105"/>
      <c r="C405" s="106" t="s">
        <v>240</v>
      </c>
      <c r="D405" s="106" t="s">
        <v>1603</v>
      </c>
      <c r="E405" s="106" t="s">
        <v>1099</v>
      </c>
      <c r="F405" s="106"/>
      <c r="G405" s="97"/>
      <c r="H405" s="97"/>
      <c r="I405" s="97"/>
      <c r="J405" s="97"/>
      <c r="K405" s="90"/>
      <c r="L405" s="100"/>
      <c r="M405" s="97"/>
      <c r="N405" s="90"/>
      <c r="O405" s="97" t="s">
        <v>1363</v>
      </c>
      <c r="P405" s="97" t="s">
        <v>1364</v>
      </c>
      <c r="Q405" s="97" t="s">
        <v>1365</v>
      </c>
      <c r="R405" s="97"/>
      <c r="S405" s="97"/>
      <c r="T405" s="96" t="s">
        <v>1648</v>
      </c>
      <c r="U405" s="101"/>
      <c r="V405" s="96"/>
      <c r="W405" s="111"/>
      <c r="X405" s="96"/>
      <c r="Y405" s="96"/>
      <c r="Z405" s="96"/>
      <c r="AA405" s="104"/>
      <c r="AB405" s="96"/>
      <c r="AC405" s="99"/>
      <c r="AD405" s="99"/>
      <c r="AE405" s="99"/>
      <c r="AF405" s="99"/>
      <c r="AG405" s="99"/>
      <c r="AH405" s="99"/>
      <c r="AI405" s="96"/>
      <c r="AJ405" s="96"/>
      <c r="AK405" s="119" t="s">
        <v>1789</v>
      </c>
      <c r="AL405" s="129" t="s">
        <v>1790</v>
      </c>
      <c r="AM405" s="119" t="s">
        <v>1430</v>
      </c>
      <c r="AN405" s="129" t="s">
        <v>1431</v>
      </c>
      <c r="AO405" s="98"/>
      <c r="AP405" s="109"/>
      <c r="AQ405" s="109"/>
      <c r="AR405" s="120"/>
    </row>
    <row r="406" spans="1:44" s="114" customFormat="1" ht="72">
      <c r="A406" s="376">
        <v>404</v>
      </c>
      <c r="B406" s="105"/>
      <c r="C406" s="106" t="s">
        <v>584</v>
      </c>
      <c r="D406" s="106" t="s">
        <v>1623</v>
      </c>
      <c r="E406" s="106" t="s">
        <v>1111</v>
      </c>
      <c r="F406" s="106" t="s">
        <v>1366</v>
      </c>
      <c r="G406" s="97"/>
      <c r="H406" s="97"/>
      <c r="I406" s="97"/>
      <c r="J406" s="97"/>
      <c r="K406" s="90" t="s">
        <v>247</v>
      </c>
      <c r="L406" s="100"/>
      <c r="M406" s="97"/>
      <c r="N406" s="90"/>
      <c r="O406" s="97" t="s">
        <v>1367</v>
      </c>
      <c r="P406" s="97" t="s">
        <v>1368</v>
      </c>
      <c r="Q406" s="97" t="s">
        <v>1369</v>
      </c>
      <c r="R406" s="97"/>
      <c r="S406" s="97"/>
      <c r="T406" s="96" t="s">
        <v>1648</v>
      </c>
      <c r="U406" s="101"/>
      <c r="V406" s="96"/>
      <c r="W406" s="111"/>
      <c r="X406" s="96"/>
      <c r="Y406" s="96"/>
      <c r="Z406" s="96" t="s">
        <v>1794</v>
      </c>
      <c r="AA406" s="104"/>
      <c r="AB406" s="96"/>
      <c r="AC406" s="99"/>
      <c r="AD406" s="99"/>
      <c r="AE406" s="99"/>
      <c r="AF406" s="99"/>
      <c r="AG406" s="99"/>
      <c r="AH406" s="99"/>
      <c r="AI406" s="96"/>
      <c r="AJ406" s="96"/>
      <c r="AK406" s="126" t="s">
        <v>1789</v>
      </c>
      <c r="AL406" s="127" t="s">
        <v>1790</v>
      </c>
      <c r="AM406" s="119" t="s">
        <v>1430</v>
      </c>
      <c r="AN406" s="129" t="s">
        <v>1431</v>
      </c>
      <c r="AO406" s="98"/>
      <c r="AP406" s="109"/>
      <c r="AQ406" s="109"/>
      <c r="AR406" s="120"/>
    </row>
    <row r="407" spans="1:44" s="114" customFormat="1" ht="108">
      <c r="A407" s="231">
        <v>405</v>
      </c>
      <c r="B407" s="105"/>
      <c r="C407" s="106" t="s">
        <v>584</v>
      </c>
      <c r="D407" s="106" t="s">
        <v>1629</v>
      </c>
      <c r="E407" s="106" t="s">
        <v>1370</v>
      </c>
      <c r="F407" s="106" t="s">
        <v>718</v>
      </c>
      <c r="G407" s="97"/>
      <c r="H407" s="97"/>
      <c r="I407" s="97"/>
      <c r="J407" s="97"/>
      <c r="K407" s="236" t="s">
        <v>276</v>
      </c>
      <c r="L407" s="100"/>
      <c r="M407" s="97"/>
      <c r="N407" s="375">
        <v>1</v>
      </c>
      <c r="O407" s="97"/>
      <c r="P407" s="97" t="s">
        <v>1371</v>
      </c>
      <c r="Q407" s="97" t="s">
        <v>1372</v>
      </c>
      <c r="R407" s="97"/>
      <c r="S407" s="97"/>
      <c r="T407" s="96" t="s">
        <v>1648</v>
      </c>
      <c r="U407" s="101"/>
      <c r="V407" s="96"/>
      <c r="W407" s="111"/>
      <c r="X407" s="96"/>
      <c r="Y407" s="96" t="s">
        <v>13</v>
      </c>
      <c r="Z407" s="96" t="s">
        <v>1816</v>
      </c>
      <c r="AA407" s="104">
        <v>42768</v>
      </c>
      <c r="AB407" s="96" t="s">
        <v>1820</v>
      </c>
      <c r="AC407" s="99">
        <v>7</v>
      </c>
      <c r="AD407" s="99">
        <v>0</v>
      </c>
      <c r="AE407" s="99">
        <v>0</v>
      </c>
      <c r="AF407" s="99"/>
      <c r="AG407" s="99"/>
      <c r="AH407" s="374"/>
      <c r="AI407" s="96"/>
      <c r="AJ407" s="96"/>
      <c r="AK407" s="126" t="s">
        <v>1789</v>
      </c>
      <c r="AL407" s="127" t="s">
        <v>1790</v>
      </c>
      <c r="AM407" s="119" t="s">
        <v>1430</v>
      </c>
      <c r="AN407" s="129" t="s">
        <v>1431</v>
      </c>
      <c r="AO407" s="98"/>
      <c r="AP407" s="109"/>
      <c r="AQ407" s="109"/>
      <c r="AR407" s="120"/>
    </row>
    <row r="408" spans="1:44" s="114" customFormat="1" ht="84">
      <c r="A408" s="231">
        <v>406</v>
      </c>
      <c r="B408" s="105"/>
      <c r="C408" s="106" t="s">
        <v>476</v>
      </c>
      <c r="D408" s="106" t="s">
        <v>1499</v>
      </c>
      <c r="E408" s="106" t="s">
        <v>477</v>
      </c>
      <c r="F408" s="106" t="s">
        <v>557</v>
      </c>
      <c r="G408" s="97"/>
      <c r="H408" s="97"/>
      <c r="I408" s="97"/>
      <c r="J408" s="97"/>
      <c r="K408" s="135" t="s">
        <v>248</v>
      </c>
      <c r="L408" s="100"/>
      <c r="M408" s="97"/>
      <c r="N408" s="135">
        <v>1</v>
      </c>
      <c r="O408" s="97" t="s">
        <v>1373</v>
      </c>
      <c r="P408" s="97"/>
      <c r="Q408" s="97"/>
      <c r="R408" s="97"/>
      <c r="S408" s="97"/>
      <c r="T408" s="96" t="s">
        <v>519</v>
      </c>
      <c r="U408" s="101"/>
      <c r="V408" s="96"/>
      <c r="W408" s="111"/>
      <c r="X408" s="96"/>
      <c r="Y408" s="96" t="s">
        <v>12</v>
      </c>
      <c r="Z408" s="132" t="s">
        <v>1511</v>
      </c>
      <c r="AA408" s="134"/>
      <c r="AB408" s="132" t="s">
        <v>1512</v>
      </c>
      <c r="AC408" s="133">
        <v>13</v>
      </c>
      <c r="AD408" s="133">
        <v>0</v>
      </c>
      <c r="AE408" s="133">
        <v>0</v>
      </c>
      <c r="AF408" s="99"/>
      <c r="AG408" s="99"/>
      <c r="AH408" s="99"/>
      <c r="AI408" s="96"/>
      <c r="AJ408" s="96"/>
      <c r="AK408" s="126" t="s">
        <v>1789</v>
      </c>
      <c r="AL408" s="127" t="s">
        <v>1790</v>
      </c>
      <c r="AM408" s="119" t="s">
        <v>1430</v>
      </c>
      <c r="AN408" s="129" t="s">
        <v>1431</v>
      </c>
      <c r="AO408" s="98"/>
      <c r="AP408" s="109"/>
      <c r="AQ408" s="109"/>
      <c r="AR408" s="120"/>
    </row>
    <row r="409" spans="1:44" s="114" customFormat="1" ht="24">
      <c r="A409" s="231">
        <v>407</v>
      </c>
      <c r="B409" s="105"/>
      <c r="C409" s="106" t="s">
        <v>476</v>
      </c>
      <c r="D409" s="106" t="s">
        <v>1503</v>
      </c>
      <c r="E409" s="106" t="s">
        <v>1374</v>
      </c>
      <c r="F409" s="106" t="s">
        <v>241</v>
      </c>
      <c r="G409" s="97"/>
      <c r="H409" s="97"/>
      <c r="I409" s="97"/>
      <c r="J409" s="97"/>
      <c r="K409" s="237" t="s">
        <v>276</v>
      </c>
      <c r="L409" s="100"/>
      <c r="M409" s="97"/>
      <c r="N409" s="90"/>
      <c r="O409" s="97" t="s">
        <v>1375</v>
      </c>
      <c r="P409" s="97"/>
      <c r="Q409" s="97" t="s">
        <v>1376</v>
      </c>
      <c r="R409" s="97"/>
      <c r="S409" s="97"/>
      <c r="T409" s="96" t="s">
        <v>519</v>
      </c>
      <c r="U409" s="101"/>
      <c r="V409" s="96"/>
      <c r="W409" s="111"/>
      <c r="X409" s="96"/>
      <c r="Y409" s="96"/>
      <c r="Z409" s="96"/>
      <c r="AA409" s="104"/>
      <c r="AB409" s="96"/>
      <c r="AC409" s="99"/>
      <c r="AD409" s="99"/>
      <c r="AE409" s="99"/>
      <c r="AF409" s="99"/>
      <c r="AG409" s="99"/>
      <c r="AH409" s="99"/>
      <c r="AI409" s="96"/>
      <c r="AJ409" s="96"/>
      <c r="AK409" s="126" t="s">
        <v>1789</v>
      </c>
      <c r="AL409" s="127" t="s">
        <v>1790</v>
      </c>
      <c r="AM409" s="126" t="s">
        <v>1430</v>
      </c>
      <c r="AN409" s="127" t="s">
        <v>1431</v>
      </c>
      <c r="AO409" s="98"/>
      <c r="AP409" s="109"/>
      <c r="AQ409" s="109"/>
      <c r="AR409" s="120"/>
    </row>
    <row r="410" spans="1:44" s="114" customFormat="1" ht="84">
      <c r="A410" s="231">
        <v>408</v>
      </c>
      <c r="B410" s="105"/>
      <c r="C410" s="106" t="s">
        <v>476</v>
      </c>
      <c r="D410" s="106" t="s">
        <v>1506</v>
      </c>
      <c r="E410" s="106" t="s">
        <v>1374</v>
      </c>
      <c r="F410" s="106" t="s">
        <v>1377</v>
      </c>
      <c r="G410" s="97"/>
      <c r="H410" s="97"/>
      <c r="I410" s="97"/>
      <c r="J410" s="97"/>
      <c r="K410" s="135" t="s">
        <v>248</v>
      </c>
      <c r="L410" s="100"/>
      <c r="M410" s="97"/>
      <c r="N410" s="135">
        <v>1</v>
      </c>
      <c r="O410" s="97" t="s">
        <v>1378</v>
      </c>
      <c r="P410" s="97" t="s">
        <v>1379</v>
      </c>
      <c r="Q410" s="97" t="s">
        <v>1380</v>
      </c>
      <c r="R410" s="97"/>
      <c r="S410" s="97"/>
      <c r="T410" s="96" t="s">
        <v>519</v>
      </c>
      <c r="U410" s="101"/>
      <c r="V410" s="96"/>
      <c r="W410" s="111"/>
      <c r="X410" s="96"/>
      <c r="Y410" s="96" t="s">
        <v>12</v>
      </c>
      <c r="Z410" s="132" t="s">
        <v>1511</v>
      </c>
      <c r="AA410" s="134"/>
      <c r="AB410" s="132" t="s">
        <v>1512</v>
      </c>
      <c r="AC410" s="133">
        <v>13</v>
      </c>
      <c r="AD410" s="133">
        <v>0</v>
      </c>
      <c r="AE410" s="133">
        <v>0</v>
      </c>
      <c r="AF410" s="99"/>
      <c r="AG410" s="99"/>
      <c r="AH410" s="99"/>
      <c r="AI410" s="96"/>
      <c r="AJ410" s="96"/>
      <c r="AK410" s="126" t="s">
        <v>1789</v>
      </c>
      <c r="AL410" s="127" t="s">
        <v>1790</v>
      </c>
      <c r="AM410" s="119" t="s">
        <v>1430</v>
      </c>
      <c r="AN410" s="129" t="s">
        <v>1431</v>
      </c>
      <c r="AO410" s="98"/>
      <c r="AP410" s="109"/>
      <c r="AQ410" s="109"/>
      <c r="AR410" s="120"/>
    </row>
    <row r="411" spans="1:44" s="114" customFormat="1" ht="84">
      <c r="A411" s="231">
        <v>409</v>
      </c>
      <c r="B411" s="105"/>
      <c r="C411" s="106" t="s">
        <v>324</v>
      </c>
      <c r="D411" s="106" t="s">
        <v>1513</v>
      </c>
      <c r="E411" s="106" t="s">
        <v>1179</v>
      </c>
      <c r="F411" s="106" t="s">
        <v>602</v>
      </c>
      <c r="G411" s="97"/>
      <c r="H411" s="97"/>
      <c r="I411" s="97"/>
      <c r="J411" s="97"/>
      <c r="K411" s="135" t="s">
        <v>248</v>
      </c>
      <c r="L411" s="100"/>
      <c r="M411" s="97"/>
      <c r="N411" s="135">
        <v>1</v>
      </c>
      <c r="O411" s="97" t="s">
        <v>1381</v>
      </c>
      <c r="P411" s="97"/>
      <c r="Q411" s="97" t="s">
        <v>1382</v>
      </c>
      <c r="R411" s="97"/>
      <c r="S411" s="97"/>
      <c r="T411" s="96" t="s">
        <v>519</v>
      </c>
      <c r="U411" s="101"/>
      <c r="V411" s="96"/>
      <c r="W411" s="111"/>
      <c r="X411" s="96"/>
      <c r="Y411" s="96" t="s">
        <v>12</v>
      </c>
      <c r="Z411" s="132" t="s">
        <v>1511</v>
      </c>
      <c r="AA411" s="134"/>
      <c r="AB411" s="132" t="s">
        <v>1512</v>
      </c>
      <c r="AC411" s="133">
        <v>13</v>
      </c>
      <c r="AD411" s="133">
        <v>0</v>
      </c>
      <c r="AE411" s="133">
        <v>0</v>
      </c>
      <c r="AF411" s="99"/>
      <c r="AG411" s="99"/>
      <c r="AH411" s="99"/>
      <c r="AI411" s="96"/>
      <c r="AJ411" s="96"/>
      <c r="AK411" s="126" t="s">
        <v>1789</v>
      </c>
      <c r="AL411" s="127" t="s">
        <v>1790</v>
      </c>
      <c r="AM411" s="119" t="s">
        <v>1430</v>
      </c>
      <c r="AN411" s="129" t="s">
        <v>1431</v>
      </c>
      <c r="AO411" s="98"/>
      <c r="AP411" s="109"/>
      <c r="AQ411" s="109"/>
      <c r="AR411" s="120"/>
    </row>
    <row r="412" spans="1:44" s="114" customFormat="1" ht="84">
      <c r="A412" s="231">
        <v>410</v>
      </c>
      <c r="B412" s="105"/>
      <c r="C412" s="106" t="s">
        <v>324</v>
      </c>
      <c r="D412" s="106" t="s">
        <v>1513</v>
      </c>
      <c r="E412" s="106" t="s">
        <v>1179</v>
      </c>
      <c r="F412" s="106" t="s">
        <v>1383</v>
      </c>
      <c r="G412" s="97"/>
      <c r="H412" s="97"/>
      <c r="I412" s="97"/>
      <c r="J412" s="97"/>
      <c r="K412" s="90" t="s">
        <v>247</v>
      </c>
      <c r="L412" s="100"/>
      <c r="M412" s="97"/>
      <c r="N412" s="90"/>
      <c r="O412" s="97" t="s">
        <v>1384</v>
      </c>
      <c r="P412" s="97" t="s">
        <v>1385</v>
      </c>
      <c r="Q412" s="97" t="s">
        <v>1386</v>
      </c>
      <c r="R412" s="97"/>
      <c r="S412" s="97"/>
      <c r="T412" s="96" t="s">
        <v>519</v>
      </c>
      <c r="U412" s="101"/>
      <c r="V412" s="96"/>
      <c r="W412" s="111"/>
      <c r="X412" s="96"/>
      <c r="Y412" s="96"/>
      <c r="Z412" s="96"/>
      <c r="AA412" s="104"/>
      <c r="AB412" s="96"/>
      <c r="AC412" s="99"/>
      <c r="AD412" s="99"/>
      <c r="AE412" s="99"/>
      <c r="AF412" s="99"/>
      <c r="AG412" s="99"/>
      <c r="AH412" s="99"/>
      <c r="AI412" s="96"/>
      <c r="AJ412" s="96"/>
      <c r="AK412" s="126" t="s">
        <v>1789</v>
      </c>
      <c r="AL412" s="127" t="s">
        <v>1790</v>
      </c>
      <c r="AM412" s="119" t="s">
        <v>1430</v>
      </c>
      <c r="AN412" s="129" t="s">
        <v>1431</v>
      </c>
      <c r="AO412" s="98"/>
      <c r="AP412" s="109"/>
      <c r="AQ412" s="109"/>
      <c r="AR412" s="120"/>
    </row>
    <row r="413" spans="1:44" s="114" customFormat="1" ht="60">
      <c r="A413" s="231">
        <v>411</v>
      </c>
      <c r="B413" s="105"/>
      <c r="C413" s="106" t="s">
        <v>324</v>
      </c>
      <c r="D413" s="106" t="s">
        <v>1513</v>
      </c>
      <c r="E413" s="106" t="s">
        <v>1179</v>
      </c>
      <c r="F413" s="106" t="s">
        <v>626</v>
      </c>
      <c r="G413" s="97"/>
      <c r="H413" s="97"/>
      <c r="I413" s="97"/>
      <c r="J413" s="97"/>
      <c r="K413" s="90" t="s">
        <v>276</v>
      </c>
      <c r="L413" s="100"/>
      <c r="M413" s="97"/>
      <c r="N413" s="90"/>
      <c r="O413" s="97" t="s">
        <v>1387</v>
      </c>
      <c r="P413" s="97" t="s">
        <v>1388</v>
      </c>
      <c r="Q413" s="97" t="s">
        <v>1389</v>
      </c>
      <c r="R413" s="97"/>
      <c r="S413" s="97"/>
      <c r="T413" s="96" t="s">
        <v>519</v>
      </c>
      <c r="U413" s="101"/>
      <c r="V413" s="96"/>
      <c r="W413" s="111"/>
      <c r="X413" s="96"/>
      <c r="Y413" s="96"/>
      <c r="Z413" s="96"/>
      <c r="AA413" s="104"/>
      <c r="AB413" s="96"/>
      <c r="AC413" s="99"/>
      <c r="AD413" s="99"/>
      <c r="AE413" s="99"/>
      <c r="AF413" s="99"/>
      <c r="AG413" s="99"/>
      <c r="AH413" s="99"/>
      <c r="AI413" s="96"/>
      <c r="AJ413" s="96"/>
      <c r="AK413" s="119" t="s">
        <v>1789</v>
      </c>
      <c r="AL413" s="129" t="s">
        <v>1790</v>
      </c>
      <c r="AM413" s="119" t="s">
        <v>1430</v>
      </c>
      <c r="AN413" s="129" t="s">
        <v>1431</v>
      </c>
      <c r="AO413" s="98"/>
      <c r="AP413" s="109"/>
      <c r="AQ413" s="109"/>
      <c r="AR413" s="120"/>
    </row>
    <row r="414" spans="1:44" s="114" customFormat="1" ht="84">
      <c r="A414" s="231">
        <v>412</v>
      </c>
      <c r="B414" s="105"/>
      <c r="C414" s="106" t="s">
        <v>324</v>
      </c>
      <c r="D414" s="106" t="s">
        <v>1515</v>
      </c>
      <c r="E414" s="106" t="s">
        <v>495</v>
      </c>
      <c r="F414" s="106" t="s">
        <v>1390</v>
      </c>
      <c r="G414" s="97"/>
      <c r="H414" s="97"/>
      <c r="I414" s="97"/>
      <c r="J414" s="97"/>
      <c r="K414" s="135" t="s">
        <v>248</v>
      </c>
      <c r="L414" s="100"/>
      <c r="M414" s="97"/>
      <c r="N414" s="135">
        <v>1</v>
      </c>
      <c r="O414" s="97" t="s">
        <v>1391</v>
      </c>
      <c r="P414" s="97" t="s">
        <v>1392</v>
      </c>
      <c r="Q414" s="97" t="s">
        <v>1393</v>
      </c>
      <c r="R414" s="97"/>
      <c r="S414" s="97"/>
      <c r="T414" s="96" t="s">
        <v>519</v>
      </c>
      <c r="U414" s="101"/>
      <c r="V414" s="96"/>
      <c r="W414" s="111"/>
      <c r="X414" s="96"/>
      <c r="Y414" s="96" t="s">
        <v>12</v>
      </c>
      <c r="Z414" s="132" t="s">
        <v>1511</v>
      </c>
      <c r="AA414" s="134"/>
      <c r="AB414" s="132" t="s">
        <v>1512</v>
      </c>
      <c r="AC414" s="133">
        <v>13</v>
      </c>
      <c r="AD414" s="133">
        <v>0</v>
      </c>
      <c r="AE414" s="133">
        <v>0</v>
      </c>
      <c r="AF414" s="99"/>
      <c r="AG414" s="99"/>
      <c r="AH414" s="99"/>
      <c r="AI414" s="96"/>
      <c r="AJ414" s="96"/>
      <c r="AK414" s="126" t="s">
        <v>1789</v>
      </c>
      <c r="AL414" s="127" t="s">
        <v>1790</v>
      </c>
      <c r="AM414" s="119" t="s">
        <v>1430</v>
      </c>
      <c r="AN414" s="129" t="s">
        <v>1431</v>
      </c>
      <c r="AO414" s="98"/>
      <c r="AP414" s="109"/>
      <c r="AQ414" s="109"/>
      <c r="AR414" s="120"/>
    </row>
    <row r="415" spans="1:44" s="114" customFormat="1" ht="84">
      <c r="A415" s="231">
        <v>413</v>
      </c>
      <c r="B415" s="105"/>
      <c r="C415" s="106" t="s">
        <v>324</v>
      </c>
      <c r="D415" s="106" t="s">
        <v>1515</v>
      </c>
      <c r="E415" s="106" t="s">
        <v>495</v>
      </c>
      <c r="F415" s="106" t="s">
        <v>1394</v>
      </c>
      <c r="G415" s="97"/>
      <c r="H415" s="97"/>
      <c r="I415" s="97"/>
      <c r="J415" s="97"/>
      <c r="K415" s="135" t="s">
        <v>248</v>
      </c>
      <c r="L415" s="100"/>
      <c r="M415" s="97"/>
      <c r="N415" s="135">
        <v>1</v>
      </c>
      <c r="O415" s="97" t="s">
        <v>1392</v>
      </c>
      <c r="P415" s="97" t="s">
        <v>1395</v>
      </c>
      <c r="Q415" s="97" t="s">
        <v>1396</v>
      </c>
      <c r="R415" s="97"/>
      <c r="S415" s="97"/>
      <c r="T415" s="96" t="s">
        <v>519</v>
      </c>
      <c r="U415" s="101"/>
      <c r="V415" s="96"/>
      <c r="W415" s="111"/>
      <c r="X415" s="96"/>
      <c r="Y415" s="96" t="s">
        <v>12</v>
      </c>
      <c r="Z415" s="132" t="s">
        <v>1511</v>
      </c>
      <c r="AA415" s="134"/>
      <c r="AB415" s="132" t="s">
        <v>1512</v>
      </c>
      <c r="AC415" s="133">
        <v>13</v>
      </c>
      <c r="AD415" s="133">
        <v>0</v>
      </c>
      <c r="AE415" s="133">
        <v>0</v>
      </c>
      <c r="AF415" s="99"/>
      <c r="AG415" s="99"/>
      <c r="AH415" s="99"/>
      <c r="AI415" s="96"/>
      <c r="AJ415" s="96"/>
      <c r="AK415" s="126" t="s">
        <v>1789</v>
      </c>
      <c r="AL415" s="127" t="s">
        <v>1790</v>
      </c>
      <c r="AM415" s="119" t="s">
        <v>1430</v>
      </c>
      <c r="AN415" s="129" t="s">
        <v>1431</v>
      </c>
      <c r="AO415" s="98"/>
      <c r="AP415" s="109"/>
      <c r="AQ415" s="109"/>
      <c r="AR415" s="120"/>
    </row>
    <row r="416" spans="1:44" s="114" customFormat="1" ht="84">
      <c r="A416" s="231">
        <v>414</v>
      </c>
      <c r="B416" s="105"/>
      <c r="C416" s="106" t="s">
        <v>324</v>
      </c>
      <c r="D416" s="106" t="s">
        <v>1515</v>
      </c>
      <c r="E416" s="106" t="s">
        <v>325</v>
      </c>
      <c r="F416" s="106" t="s">
        <v>240</v>
      </c>
      <c r="G416" s="97"/>
      <c r="H416" s="97"/>
      <c r="I416" s="97"/>
      <c r="J416" s="97"/>
      <c r="K416" s="135" t="s">
        <v>248</v>
      </c>
      <c r="L416" s="100"/>
      <c r="M416" s="97"/>
      <c r="N416" s="135">
        <v>1</v>
      </c>
      <c r="O416" s="97" t="s">
        <v>1391</v>
      </c>
      <c r="P416" s="97" t="s">
        <v>1392</v>
      </c>
      <c r="Q416" s="97" t="s">
        <v>1393</v>
      </c>
      <c r="R416" s="97"/>
      <c r="S416" s="97"/>
      <c r="T416" s="96" t="s">
        <v>519</v>
      </c>
      <c r="U416" s="101"/>
      <c r="V416" s="96"/>
      <c r="W416" s="111"/>
      <c r="X416" s="96"/>
      <c r="Y416" s="96" t="s">
        <v>12</v>
      </c>
      <c r="Z416" s="132" t="s">
        <v>1511</v>
      </c>
      <c r="AA416" s="134"/>
      <c r="AB416" s="132" t="s">
        <v>1512</v>
      </c>
      <c r="AC416" s="133">
        <v>13</v>
      </c>
      <c r="AD416" s="133">
        <v>0</v>
      </c>
      <c r="AE416" s="133">
        <v>0</v>
      </c>
      <c r="AF416" s="99"/>
      <c r="AG416" s="99"/>
      <c r="AH416" s="99"/>
      <c r="AI416" s="96"/>
      <c r="AJ416" s="96"/>
      <c r="AK416" s="126" t="s">
        <v>1789</v>
      </c>
      <c r="AL416" s="127" t="s">
        <v>1790</v>
      </c>
      <c r="AM416" s="119" t="s">
        <v>1430</v>
      </c>
      <c r="AN416" s="129" t="s">
        <v>1431</v>
      </c>
      <c r="AO416" s="98"/>
      <c r="AP416" s="109"/>
      <c r="AQ416" s="109"/>
      <c r="AR416" s="120"/>
    </row>
    <row r="417" spans="1:46" s="114" customFormat="1" ht="84">
      <c r="A417" s="231">
        <v>415</v>
      </c>
      <c r="B417" s="105"/>
      <c r="C417" s="106" t="s">
        <v>324</v>
      </c>
      <c r="D417" s="106" t="s">
        <v>1515</v>
      </c>
      <c r="E417" s="106" t="s">
        <v>325</v>
      </c>
      <c r="F417" s="106" t="s">
        <v>324</v>
      </c>
      <c r="G417" s="97"/>
      <c r="H417" s="97"/>
      <c r="I417" s="97"/>
      <c r="J417" s="97"/>
      <c r="K417" s="135" t="s">
        <v>248</v>
      </c>
      <c r="L417" s="100"/>
      <c r="M417" s="97"/>
      <c r="N417" s="135">
        <v>1</v>
      </c>
      <c r="O417" s="97" t="s">
        <v>1392</v>
      </c>
      <c r="P417" s="97" t="s">
        <v>1395</v>
      </c>
      <c r="Q417" s="97" t="s">
        <v>1396</v>
      </c>
      <c r="R417" s="97"/>
      <c r="S417" s="97"/>
      <c r="T417" s="96" t="s">
        <v>519</v>
      </c>
      <c r="U417" s="101"/>
      <c r="V417" s="96"/>
      <c r="W417" s="111"/>
      <c r="X417" s="96"/>
      <c r="Y417" s="96" t="s">
        <v>12</v>
      </c>
      <c r="Z417" s="132" t="s">
        <v>1511</v>
      </c>
      <c r="AA417" s="134"/>
      <c r="AB417" s="132" t="s">
        <v>1512</v>
      </c>
      <c r="AC417" s="133">
        <v>13</v>
      </c>
      <c r="AD417" s="133">
        <v>0</v>
      </c>
      <c r="AE417" s="133">
        <v>0</v>
      </c>
      <c r="AF417" s="99"/>
      <c r="AG417" s="99"/>
      <c r="AH417" s="99"/>
      <c r="AI417" s="96"/>
      <c r="AJ417" s="96"/>
      <c r="AK417" s="126" t="s">
        <v>1789</v>
      </c>
      <c r="AL417" s="127" t="s">
        <v>1790</v>
      </c>
      <c r="AM417" s="119" t="s">
        <v>1430</v>
      </c>
      <c r="AN417" s="129" t="s">
        <v>1431</v>
      </c>
      <c r="AO417" s="98"/>
      <c r="AP417" s="109"/>
      <c r="AQ417" s="109"/>
      <c r="AR417" s="120"/>
    </row>
    <row r="418" spans="1:46" s="114" customFormat="1" ht="108">
      <c r="A418" s="231">
        <v>416</v>
      </c>
      <c r="B418" s="105"/>
      <c r="C418" s="106" t="s">
        <v>324</v>
      </c>
      <c r="D418" s="106" t="s">
        <v>1517</v>
      </c>
      <c r="E418" s="106" t="s">
        <v>1397</v>
      </c>
      <c r="F418" s="106"/>
      <c r="G418" s="97"/>
      <c r="H418" s="97"/>
      <c r="I418" s="97"/>
      <c r="J418" s="97"/>
      <c r="K418" s="90" t="s">
        <v>276</v>
      </c>
      <c r="L418" s="100"/>
      <c r="M418" s="97"/>
      <c r="N418" s="90"/>
      <c r="O418" s="97"/>
      <c r="P418" s="97"/>
      <c r="Q418" s="97" t="s">
        <v>1398</v>
      </c>
      <c r="R418" s="97"/>
      <c r="S418" s="97"/>
      <c r="T418" s="96" t="s">
        <v>519</v>
      </c>
      <c r="U418" s="101"/>
      <c r="V418" s="96"/>
      <c r="W418" s="111"/>
      <c r="X418" s="96"/>
      <c r="Y418" s="96"/>
      <c r="Z418" s="96"/>
      <c r="AA418" s="104"/>
      <c r="AB418" s="96"/>
      <c r="AC418" s="99"/>
      <c r="AD418" s="99"/>
      <c r="AE418" s="99"/>
      <c r="AF418" s="99"/>
      <c r="AG418" s="99"/>
      <c r="AH418" s="99"/>
      <c r="AI418" s="96"/>
      <c r="AJ418" s="96"/>
      <c r="AK418" s="119" t="s">
        <v>1789</v>
      </c>
      <c r="AL418" s="129" t="s">
        <v>1790</v>
      </c>
      <c r="AM418" s="119" t="s">
        <v>1430</v>
      </c>
      <c r="AN418" s="129" t="s">
        <v>1431</v>
      </c>
      <c r="AO418" s="98"/>
      <c r="AP418" s="109"/>
      <c r="AQ418" s="109"/>
      <c r="AR418" s="120"/>
    </row>
    <row r="419" spans="1:46" s="114" customFormat="1" ht="72">
      <c r="A419" s="231">
        <v>417</v>
      </c>
      <c r="B419" s="105"/>
      <c r="C419" s="106" t="s">
        <v>324</v>
      </c>
      <c r="D419" s="106" t="s">
        <v>1519</v>
      </c>
      <c r="E419" s="106" t="s">
        <v>1399</v>
      </c>
      <c r="F419" s="106"/>
      <c r="G419" s="97"/>
      <c r="H419" s="97"/>
      <c r="I419" s="97"/>
      <c r="J419" s="97"/>
      <c r="K419" s="90" t="s">
        <v>276</v>
      </c>
      <c r="L419" s="100"/>
      <c r="M419" s="97"/>
      <c r="N419" s="90"/>
      <c r="O419" s="97"/>
      <c r="P419" s="97"/>
      <c r="Q419" s="97" t="s">
        <v>1400</v>
      </c>
      <c r="R419" s="97"/>
      <c r="S419" s="97"/>
      <c r="T419" s="96" t="s">
        <v>519</v>
      </c>
      <c r="U419" s="101"/>
      <c r="V419" s="96"/>
      <c r="W419" s="111"/>
      <c r="X419" s="96"/>
      <c r="Y419" s="96"/>
      <c r="Z419" s="96"/>
      <c r="AA419" s="104"/>
      <c r="AB419" s="96"/>
      <c r="AC419" s="99"/>
      <c r="AD419" s="99"/>
      <c r="AE419" s="99"/>
      <c r="AF419" s="99"/>
      <c r="AG419" s="99"/>
      <c r="AH419" s="99"/>
      <c r="AI419" s="96"/>
      <c r="AJ419" s="96"/>
      <c r="AK419" s="119" t="s">
        <v>1789</v>
      </c>
      <c r="AL419" s="129" t="s">
        <v>1790</v>
      </c>
      <c r="AM419" s="119" t="s">
        <v>1430</v>
      </c>
      <c r="AN419" s="129" t="s">
        <v>1431</v>
      </c>
      <c r="AO419" s="98"/>
      <c r="AP419" s="109"/>
      <c r="AQ419" s="109"/>
      <c r="AR419" s="120"/>
    </row>
    <row r="420" spans="1:46" s="114" customFormat="1" ht="120">
      <c r="A420" s="231">
        <v>418</v>
      </c>
      <c r="B420" s="105"/>
      <c r="C420" s="106" t="s">
        <v>240</v>
      </c>
      <c r="D420" s="106" t="s">
        <v>1597</v>
      </c>
      <c r="E420" s="106" t="s">
        <v>1401</v>
      </c>
      <c r="F420" s="106" t="s">
        <v>1402</v>
      </c>
      <c r="G420" s="97"/>
      <c r="H420" s="97"/>
      <c r="I420" s="97"/>
      <c r="J420" s="97"/>
      <c r="K420" s="236" t="s">
        <v>276</v>
      </c>
      <c r="L420" s="100"/>
      <c r="M420" s="97"/>
      <c r="N420" s="235">
        <v>1</v>
      </c>
      <c r="O420" s="97" t="s">
        <v>1403</v>
      </c>
      <c r="P420" s="97"/>
      <c r="Q420" s="97" t="s">
        <v>1404</v>
      </c>
      <c r="R420" s="97"/>
      <c r="S420" s="97"/>
      <c r="T420" s="96" t="s">
        <v>1648</v>
      </c>
      <c r="U420" s="101"/>
      <c r="V420" s="96"/>
      <c r="W420" s="111"/>
      <c r="X420" s="96"/>
      <c r="Y420" s="96" t="s">
        <v>13</v>
      </c>
      <c r="Z420" s="96" t="s">
        <v>1800</v>
      </c>
      <c r="AA420" s="104">
        <v>42761</v>
      </c>
      <c r="AB420" s="96" t="s">
        <v>1801</v>
      </c>
      <c r="AC420" s="99">
        <v>11</v>
      </c>
      <c r="AD420" s="99">
        <v>0</v>
      </c>
      <c r="AE420" s="99">
        <v>0</v>
      </c>
      <c r="AF420" s="99"/>
      <c r="AG420" s="99"/>
      <c r="AH420" s="374" t="s">
        <v>1805</v>
      </c>
      <c r="AI420" s="96"/>
      <c r="AJ420" s="96"/>
      <c r="AK420" s="119" t="s">
        <v>1789</v>
      </c>
      <c r="AL420" s="129" t="s">
        <v>1790</v>
      </c>
      <c r="AM420" s="119" t="s">
        <v>1430</v>
      </c>
      <c r="AN420" s="129" t="s">
        <v>1431</v>
      </c>
      <c r="AO420" s="98"/>
      <c r="AP420" s="109"/>
      <c r="AQ420" s="109"/>
      <c r="AR420" s="120"/>
    </row>
    <row r="421" spans="1:46" s="114" customFormat="1" ht="36">
      <c r="A421" s="376">
        <v>419</v>
      </c>
      <c r="B421" s="105"/>
      <c r="C421" s="106" t="s">
        <v>240</v>
      </c>
      <c r="D421" s="106" t="s">
        <v>1597</v>
      </c>
      <c r="E421" s="106" t="s">
        <v>1405</v>
      </c>
      <c r="F421" s="106"/>
      <c r="G421" s="97"/>
      <c r="H421" s="97"/>
      <c r="I421" s="97"/>
      <c r="J421" s="97"/>
      <c r="K421" s="90"/>
      <c r="L421" s="100"/>
      <c r="M421" s="97"/>
      <c r="N421" s="90"/>
      <c r="O421" s="97"/>
      <c r="P421" s="97"/>
      <c r="Q421" s="97" t="s">
        <v>1406</v>
      </c>
      <c r="R421" s="97"/>
      <c r="S421" s="97"/>
      <c r="T421" s="96" t="s">
        <v>1648</v>
      </c>
      <c r="U421" s="101"/>
      <c r="V421" s="96"/>
      <c r="W421" s="111"/>
      <c r="X421" s="96"/>
      <c r="Y421" s="96"/>
      <c r="Z421" s="96"/>
      <c r="AA421" s="104"/>
      <c r="AB421" s="96"/>
      <c r="AC421" s="99"/>
      <c r="AD421" s="99"/>
      <c r="AE421" s="99"/>
      <c r="AF421" s="99"/>
      <c r="AG421" s="99"/>
      <c r="AH421" s="99"/>
      <c r="AI421" s="96"/>
      <c r="AJ421" s="96"/>
      <c r="AK421" s="119" t="s">
        <v>1789</v>
      </c>
      <c r="AL421" s="129" t="s">
        <v>1790</v>
      </c>
      <c r="AM421" s="119" t="s">
        <v>1430</v>
      </c>
      <c r="AN421" s="129" t="s">
        <v>1431</v>
      </c>
      <c r="AO421" s="98"/>
      <c r="AP421" s="109"/>
      <c r="AQ421" s="109"/>
      <c r="AR421" s="120"/>
      <c r="AS421" s="123"/>
      <c r="AT421" s="123"/>
    </row>
    <row r="422" spans="1:46" s="114" customFormat="1" ht="168">
      <c r="A422" s="231">
        <v>420</v>
      </c>
      <c r="B422" s="105"/>
      <c r="C422" s="106" t="s">
        <v>235</v>
      </c>
      <c r="D422" s="106" t="s">
        <v>1534</v>
      </c>
      <c r="E422" s="106" t="s">
        <v>558</v>
      </c>
      <c r="F422" s="106"/>
      <c r="G422" s="97"/>
      <c r="H422" s="97"/>
      <c r="I422" s="97"/>
      <c r="J422" s="122"/>
      <c r="K422" s="90" t="s">
        <v>247</v>
      </c>
      <c r="L422" s="100"/>
      <c r="M422" s="97"/>
      <c r="N422" s="90"/>
      <c r="O422" s="97" t="s">
        <v>1407</v>
      </c>
      <c r="P422" s="95" t="s">
        <v>1408</v>
      </c>
      <c r="Q422" s="97"/>
      <c r="R422" s="97"/>
      <c r="S422" s="97"/>
      <c r="T422" s="96" t="s">
        <v>519</v>
      </c>
      <c r="U422" s="101"/>
      <c r="V422" s="96"/>
      <c r="W422" s="111"/>
      <c r="X422" s="96"/>
      <c r="Y422" s="96"/>
      <c r="Z422" s="96"/>
      <c r="AA422" s="104"/>
      <c r="AB422" s="96"/>
      <c r="AC422" s="99"/>
      <c r="AD422" s="99"/>
      <c r="AE422" s="99"/>
      <c r="AF422" s="99"/>
      <c r="AG422" s="99"/>
      <c r="AH422" s="99"/>
      <c r="AI422" s="96"/>
      <c r="AJ422" s="96"/>
      <c r="AK422" s="126" t="s">
        <v>1789</v>
      </c>
      <c r="AL422" s="127" t="s">
        <v>1790</v>
      </c>
      <c r="AM422" s="119"/>
      <c r="AN422" s="129"/>
      <c r="AO422" s="98"/>
      <c r="AP422" s="109"/>
      <c r="AQ422" s="109"/>
      <c r="AR422" s="120"/>
    </row>
    <row r="423" spans="1:46" s="114" customFormat="1" ht="84">
      <c r="A423" s="231">
        <v>421</v>
      </c>
      <c r="B423" s="105"/>
      <c r="C423" s="106" t="s">
        <v>235</v>
      </c>
      <c r="D423" s="106" t="s">
        <v>1534</v>
      </c>
      <c r="E423" s="106" t="s">
        <v>558</v>
      </c>
      <c r="F423" s="106"/>
      <c r="G423" s="97"/>
      <c r="H423" s="97"/>
      <c r="I423" s="97"/>
      <c r="J423" s="122"/>
      <c r="K423" s="90" t="s">
        <v>247</v>
      </c>
      <c r="L423" s="100"/>
      <c r="M423" s="97"/>
      <c r="N423" s="90"/>
      <c r="O423" s="97" t="s">
        <v>1407</v>
      </c>
      <c r="P423" s="97" t="s">
        <v>1409</v>
      </c>
      <c r="Q423" s="97"/>
      <c r="R423" s="97"/>
      <c r="S423" s="97"/>
      <c r="T423" s="96" t="s">
        <v>519</v>
      </c>
      <c r="U423" s="101"/>
      <c r="V423" s="96"/>
      <c r="W423" s="111"/>
      <c r="X423" s="96"/>
      <c r="Y423" s="96"/>
      <c r="Z423" s="96"/>
      <c r="AA423" s="104"/>
      <c r="AB423" s="96"/>
      <c r="AC423" s="99"/>
      <c r="AD423" s="99"/>
      <c r="AE423" s="99"/>
      <c r="AF423" s="99"/>
      <c r="AG423" s="99"/>
      <c r="AH423" s="99"/>
      <c r="AI423" s="96"/>
      <c r="AJ423" s="96"/>
      <c r="AK423" s="126" t="s">
        <v>1789</v>
      </c>
      <c r="AL423" s="127" t="s">
        <v>1790</v>
      </c>
      <c r="AM423" s="119"/>
      <c r="AN423" s="129"/>
      <c r="AO423" s="98"/>
      <c r="AP423" s="109"/>
      <c r="AQ423" s="109"/>
      <c r="AR423" s="120"/>
    </row>
    <row r="424" spans="1:46" s="114" customFormat="1" ht="72">
      <c r="A424" s="231">
        <v>422</v>
      </c>
      <c r="B424" s="105"/>
      <c r="C424" s="106" t="s">
        <v>239</v>
      </c>
      <c r="D424" s="106" t="s">
        <v>1568</v>
      </c>
      <c r="E424" s="106" t="s">
        <v>440</v>
      </c>
      <c r="F424" s="106"/>
      <c r="G424" s="97"/>
      <c r="H424" s="97"/>
      <c r="I424" s="97"/>
      <c r="J424" s="122"/>
      <c r="K424" s="90" t="s">
        <v>247</v>
      </c>
      <c r="L424" s="100"/>
      <c r="M424" s="97"/>
      <c r="N424" s="90"/>
      <c r="O424" s="97" t="s">
        <v>1410</v>
      </c>
      <c r="P424" s="97" t="s">
        <v>1411</v>
      </c>
      <c r="Q424" s="97" t="s">
        <v>1412</v>
      </c>
      <c r="R424" s="97"/>
      <c r="S424" s="97"/>
      <c r="T424" s="96" t="s">
        <v>364</v>
      </c>
      <c r="U424" s="101"/>
      <c r="V424" s="96"/>
      <c r="W424" s="111"/>
      <c r="X424" s="96"/>
      <c r="Y424" s="96"/>
      <c r="Z424" s="96"/>
      <c r="AA424" s="104"/>
      <c r="AB424" s="96"/>
      <c r="AC424" s="99"/>
      <c r="AD424" s="99"/>
      <c r="AE424" s="99"/>
      <c r="AF424" s="99"/>
      <c r="AG424" s="99"/>
      <c r="AH424" s="99"/>
      <c r="AI424" s="96"/>
      <c r="AJ424" s="96"/>
      <c r="AK424" s="126" t="s">
        <v>1789</v>
      </c>
      <c r="AL424" s="127" t="s">
        <v>1790</v>
      </c>
      <c r="AM424" s="119"/>
      <c r="AN424" s="129"/>
      <c r="AO424" s="98"/>
      <c r="AP424" s="109"/>
      <c r="AQ424" s="109"/>
      <c r="AR424" s="120"/>
    </row>
    <row r="425" spans="1:46" s="114" customFormat="1" ht="84">
      <c r="A425" s="231">
        <v>423</v>
      </c>
      <c r="B425" s="105"/>
      <c r="C425" s="106" t="s">
        <v>239</v>
      </c>
      <c r="D425" s="106" t="s">
        <v>1550</v>
      </c>
      <c r="E425" s="106" t="s">
        <v>263</v>
      </c>
      <c r="F425" s="106"/>
      <c r="G425" s="97"/>
      <c r="H425" s="97"/>
      <c r="I425" s="97"/>
      <c r="J425" s="122"/>
      <c r="K425" s="90" t="s">
        <v>247</v>
      </c>
      <c r="L425" s="100"/>
      <c r="M425" s="97"/>
      <c r="N425" s="90"/>
      <c r="O425" s="97" t="s">
        <v>1413</v>
      </c>
      <c r="P425" s="97"/>
      <c r="Q425" s="97" t="s">
        <v>1414</v>
      </c>
      <c r="R425" s="97"/>
      <c r="S425" s="97"/>
      <c r="T425" s="96" t="s">
        <v>364</v>
      </c>
      <c r="U425" s="101"/>
      <c r="V425" s="96"/>
      <c r="W425" s="111"/>
      <c r="X425" s="96"/>
      <c r="Y425" s="96"/>
      <c r="Z425" s="96"/>
      <c r="AA425" s="104"/>
      <c r="AB425" s="96"/>
      <c r="AC425" s="99"/>
      <c r="AD425" s="99"/>
      <c r="AE425" s="99"/>
      <c r="AF425" s="99"/>
      <c r="AG425" s="99"/>
      <c r="AH425" s="99"/>
      <c r="AI425" s="96"/>
      <c r="AJ425" s="96"/>
      <c r="AK425" s="126" t="s">
        <v>1789</v>
      </c>
      <c r="AL425" s="127" t="s">
        <v>1790</v>
      </c>
      <c r="AM425" s="119"/>
      <c r="AN425" s="129"/>
      <c r="AO425" s="98"/>
      <c r="AP425" s="109"/>
      <c r="AQ425" s="109"/>
      <c r="AR425" s="120"/>
    </row>
    <row r="426" spans="1:46" s="114" customFormat="1" ht="84">
      <c r="A426" s="231">
        <v>424</v>
      </c>
      <c r="B426" s="105"/>
      <c r="C426" s="106" t="s">
        <v>239</v>
      </c>
      <c r="D426" s="106" t="s">
        <v>1551</v>
      </c>
      <c r="E426" s="106" t="s">
        <v>264</v>
      </c>
      <c r="F426" s="106"/>
      <c r="G426" s="97"/>
      <c r="H426" s="97"/>
      <c r="I426" s="97"/>
      <c r="J426" s="97"/>
      <c r="K426" s="90" t="s">
        <v>247</v>
      </c>
      <c r="L426" s="100"/>
      <c r="M426" s="97"/>
      <c r="N426" s="90"/>
      <c r="O426" s="97" t="s">
        <v>1415</v>
      </c>
      <c r="P426" s="97"/>
      <c r="Q426" s="97" t="s">
        <v>1414</v>
      </c>
      <c r="R426" s="97"/>
      <c r="S426" s="97"/>
      <c r="T426" s="96" t="s">
        <v>364</v>
      </c>
      <c r="U426" s="101"/>
      <c r="V426" s="96"/>
      <c r="W426" s="111"/>
      <c r="X426" s="96"/>
      <c r="Y426" s="96"/>
      <c r="Z426" s="96"/>
      <c r="AA426" s="104"/>
      <c r="AB426" s="96"/>
      <c r="AC426" s="99"/>
      <c r="AD426" s="99"/>
      <c r="AE426" s="99"/>
      <c r="AF426" s="99"/>
      <c r="AG426" s="99"/>
      <c r="AH426" s="99"/>
      <c r="AI426" s="96"/>
      <c r="AJ426" s="96"/>
      <c r="AK426" s="126" t="s">
        <v>1789</v>
      </c>
      <c r="AL426" s="127" t="s">
        <v>1790</v>
      </c>
      <c r="AM426" s="119"/>
      <c r="AN426" s="129"/>
      <c r="AO426" s="98"/>
      <c r="AP426" s="109"/>
      <c r="AQ426" s="109"/>
      <c r="AR426" s="120"/>
    </row>
    <row r="427" spans="1:46" s="114" customFormat="1" ht="48">
      <c r="A427" s="231">
        <v>425</v>
      </c>
      <c r="B427" s="105"/>
      <c r="C427" s="106" t="s">
        <v>239</v>
      </c>
      <c r="D427" s="106" t="s">
        <v>1574</v>
      </c>
      <c r="E427" s="106" t="s">
        <v>452</v>
      </c>
      <c r="F427" s="106"/>
      <c r="G427" s="97"/>
      <c r="H427" s="97"/>
      <c r="I427" s="97"/>
      <c r="J427" s="97"/>
      <c r="K427" s="90" t="s">
        <v>258</v>
      </c>
      <c r="L427" s="100"/>
      <c r="M427" s="97"/>
      <c r="N427" s="90"/>
      <c r="O427" s="97" t="s">
        <v>1416</v>
      </c>
      <c r="P427" s="97"/>
      <c r="Q427" s="97" t="s">
        <v>1417</v>
      </c>
      <c r="R427" s="97"/>
      <c r="S427" s="97"/>
      <c r="T427" s="96" t="s">
        <v>364</v>
      </c>
      <c r="U427" s="101"/>
      <c r="V427" s="96"/>
      <c r="W427" s="111"/>
      <c r="X427" s="96"/>
      <c r="Y427" s="96"/>
      <c r="Z427" s="96"/>
      <c r="AA427" s="104"/>
      <c r="AB427" s="96"/>
      <c r="AC427" s="99"/>
      <c r="AD427" s="99"/>
      <c r="AE427" s="99"/>
      <c r="AF427" s="99"/>
      <c r="AG427" s="99"/>
      <c r="AH427" s="99"/>
      <c r="AI427" s="96"/>
      <c r="AJ427" s="96"/>
      <c r="AK427" s="126" t="s">
        <v>1789</v>
      </c>
      <c r="AL427" s="127" t="s">
        <v>1790</v>
      </c>
      <c r="AM427" s="119"/>
      <c r="AN427" s="129"/>
      <c r="AO427" s="98"/>
      <c r="AP427" s="109"/>
      <c r="AQ427" s="109"/>
      <c r="AR427" s="120"/>
    </row>
    <row r="428" spans="1:46" s="114" customFormat="1" ht="108">
      <c r="A428" s="231">
        <v>426</v>
      </c>
      <c r="B428" s="105"/>
      <c r="C428" s="106" t="s">
        <v>239</v>
      </c>
      <c r="D428" s="106" t="s">
        <v>1574</v>
      </c>
      <c r="E428" s="106" t="s">
        <v>452</v>
      </c>
      <c r="F428" s="106"/>
      <c r="G428" s="97"/>
      <c r="H428" s="97"/>
      <c r="I428" s="97"/>
      <c r="J428" s="97"/>
      <c r="K428" s="90" t="s">
        <v>258</v>
      </c>
      <c r="L428" s="100"/>
      <c r="M428" s="97"/>
      <c r="N428" s="90"/>
      <c r="O428" s="97" t="s">
        <v>1418</v>
      </c>
      <c r="P428" s="97"/>
      <c r="Q428" s="97" t="s">
        <v>1419</v>
      </c>
      <c r="R428" s="97"/>
      <c r="S428" s="97"/>
      <c r="T428" s="96" t="s">
        <v>364</v>
      </c>
      <c r="U428" s="101"/>
      <c r="V428" s="96"/>
      <c r="W428" s="111"/>
      <c r="X428" s="96"/>
      <c r="Y428" s="96"/>
      <c r="Z428" s="96"/>
      <c r="AA428" s="104"/>
      <c r="AB428" s="96"/>
      <c r="AC428" s="99"/>
      <c r="AD428" s="99"/>
      <c r="AE428" s="99"/>
      <c r="AF428" s="99"/>
      <c r="AG428" s="99"/>
      <c r="AH428" s="99"/>
      <c r="AI428" s="96"/>
      <c r="AJ428" s="96"/>
      <c r="AK428" s="126" t="s">
        <v>1789</v>
      </c>
      <c r="AL428" s="127" t="s">
        <v>1790</v>
      </c>
      <c r="AM428" s="119"/>
      <c r="AN428" s="129"/>
      <c r="AO428" s="98"/>
      <c r="AP428" s="109"/>
      <c r="AQ428" s="109"/>
      <c r="AR428" s="120"/>
    </row>
    <row r="429" spans="1:46" s="114" customFormat="1" ht="180">
      <c r="A429" s="231">
        <v>427</v>
      </c>
      <c r="B429" s="105"/>
      <c r="C429" s="106" t="s">
        <v>762</v>
      </c>
      <c r="D429" s="106" t="s">
        <v>1587</v>
      </c>
      <c r="E429" s="106" t="s">
        <v>763</v>
      </c>
      <c r="F429" s="106"/>
      <c r="G429" s="97"/>
      <c r="H429" s="97"/>
      <c r="I429" s="97"/>
      <c r="J429" s="97"/>
      <c r="K429" s="90" t="s">
        <v>247</v>
      </c>
      <c r="L429" s="100"/>
      <c r="M429" s="97"/>
      <c r="N429" s="90"/>
      <c r="O429" s="97" t="s">
        <v>1420</v>
      </c>
      <c r="P429" s="97" t="s">
        <v>1421</v>
      </c>
      <c r="Q429" s="97" t="s">
        <v>1422</v>
      </c>
      <c r="R429" s="97"/>
      <c r="S429" s="97"/>
      <c r="T429" s="96" t="s">
        <v>1646</v>
      </c>
      <c r="U429" s="101"/>
      <c r="V429" s="96"/>
      <c r="W429" s="111"/>
      <c r="X429" s="96"/>
      <c r="Y429" s="96"/>
      <c r="Z429" s="96"/>
      <c r="AA429" s="104"/>
      <c r="AB429" s="96"/>
      <c r="AC429" s="99"/>
      <c r="AD429" s="99"/>
      <c r="AE429" s="99"/>
      <c r="AF429" s="99"/>
      <c r="AG429" s="99"/>
      <c r="AH429" s="99"/>
      <c r="AI429" s="96"/>
      <c r="AJ429" s="96"/>
      <c r="AK429" s="126" t="s">
        <v>1789</v>
      </c>
      <c r="AL429" s="127" t="s">
        <v>1790</v>
      </c>
      <c r="AM429" s="119"/>
      <c r="AN429" s="129"/>
      <c r="AO429" s="98"/>
      <c r="AP429" s="109"/>
      <c r="AQ429" s="109"/>
      <c r="AR429" s="120"/>
    </row>
    <row r="430" spans="1:46" s="114" customFormat="1" ht="204">
      <c r="A430" s="231">
        <v>428</v>
      </c>
      <c r="B430" s="105"/>
      <c r="C430" s="106" t="s">
        <v>762</v>
      </c>
      <c r="D430" s="106" t="s">
        <v>1589</v>
      </c>
      <c r="E430" s="106" t="s">
        <v>776</v>
      </c>
      <c r="F430" s="106"/>
      <c r="G430" s="97"/>
      <c r="H430" s="97"/>
      <c r="I430" s="97"/>
      <c r="J430" s="97"/>
      <c r="K430" s="90" t="s">
        <v>247</v>
      </c>
      <c r="L430" s="100"/>
      <c r="M430" s="97"/>
      <c r="N430" s="90"/>
      <c r="O430" s="97" t="s">
        <v>1423</v>
      </c>
      <c r="P430" s="97" t="s">
        <v>1424</v>
      </c>
      <c r="Q430" s="97" t="s">
        <v>1425</v>
      </c>
      <c r="R430" s="97"/>
      <c r="S430" s="97"/>
      <c r="T430" s="96" t="s">
        <v>519</v>
      </c>
      <c r="U430" s="101"/>
      <c r="V430" s="96"/>
      <c r="W430" s="111"/>
      <c r="X430" s="96"/>
      <c r="Y430" s="96"/>
      <c r="Z430" s="96"/>
      <c r="AA430" s="104"/>
      <c r="AB430" s="96"/>
      <c r="AC430" s="99"/>
      <c r="AD430" s="99"/>
      <c r="AE430" s="99"/>
      <c r="AF430" s="99"/>
      <c r="AG430" s="99"/>
      <c r="AH430" s="99"/>
      <c r="AI430" s="96"/>
      <c r="AJ430" s="96"/>
      <c r="AK430" s="126" t="s">
        <v>1789</v>
      </c>
      <c r="AL430" s="127" t="s">
        <v>1790</v>
      </c>
      <c r="AM430" s="119"/>
      <c r="AN430" s="129"/>
      <c r="AO430" s="98"/>
      <c r="AP430" s="109"/>
      <c r="AQ430" s="109"/>
      <c r="AR430" s="120"/>
    </row>
    <row r="431" spans="1:46" s="114" customFormat="1" ht="84">
      <c r="A431" s="142">
        <v>429</v>
      </c>
      <c r="B431" s="105"/>
      <c r="C431" s="106" t="s">
        <v>235</v>
      </c>
      <c r="D431" s="106" t="s">
        <v>1532</v>
      </c>
      <c r="E431" s="106" t="s">
        <v>557</v>
      </c>
      <c r="F431" s="106"/>
      <c r="G431" s="97"/>
      <c r="H431" s="97"/>
      <c r="I431" s="97"/>
      <c r="J431" s="97"/>
      <c r="K431" s="90" t="s">
        <v>247</v>
      </c>
      <c r="L431" s="100"/>
      <c r="M431" s="97"/>
      <c r="N431" s="90"/>
      <c r="O431" s="97" t="s">
        <v>680</v>
      </c>
      <c r="P431" s="97" t="s">
        <v>681</v>
      </c>
      <c r="Q431" s="97" t="s">
        <v>682</v>
      </c>
      <c r="R431" s="97"/>
      <c r="S431" s="97"/>
      <c r="T431" s="96" t="s">
        <v>519</v>
      </c>
      <c r="U431" s="101"/>
      <c r="V431" s="96"/>
      <c r="W431" s="111"/>
      <c r="X431" s="96"/>
      <c r="Y431" s="96"/>
      <c r="Z431" s="96"/>
      <c r="AA431" s="104"/>
      <c r="AB431" s="96"/>
      <c r="AC431" s="99"/>
      <c r="AD431" s="99"/>
      <c r="AE431" s="99"/>
      <c r="AF431" s="99"/>
      <c r="AG431" s="99"/>
      <c r="AH431" s="99"/>
      <c r="AI431" s="96"/>
      <c r="AJ431" s="96"/>
      <c r="AK431" s="113" t="s">
        <v>1432</v>
      </c>
      <c r="AL431" s="113" t="s">
        <v>1433</v>
      </c>
      <c r="AM431" s="119" t="s">
        <v>520</v>
      </c>
      <c r="AN431" s="119"/>
      <c r="AO431" s="98"/>
      <c r="AP431" s="109"/>
      <c r="AQ431" s="109"/>
      <c r="AR431" s="120"/>
    </row>
    <row r="432" spans="1:46" s="114" customFormat="1" ht="108">
      <c r="A432" s="142">
        <v>430</v>
      </c>
      <c r="B432" s="105"/>
      <c r="C432" s="106"/>
      <c r="D432" s="106" t="s">
        <v>1533</v>
      </c>
      <c r="E432" s="106" t="s">
        <v>558</v>
      </c>
      <c r="F432" s="106"/>
      <c r="G432" s="97"/>
      <c r="H432" s="97"/>
      <c r="I432" s="97"/>
      <c r="J432" s="97"/>
      <c r="K432" s="90" t="s">
        <v>276</v>
      </c>
      <c r="L432" s="100"/>
      <c r="M432" s="97"/>
      <c r="N432" s="90"/>
      <c r="O432" s="97" t="s">
        <v>683</v>
      </c>
      <c r="P432" s="97"/>
      <c r="Q432" s="97" t="s">
        <v>684</v>
      </c>
      <c r="R432" s="97"/>
      <c r="S432" s="97" t="s">
        <v>7</v>
      </c>
      <c r="T432" s="96" t="s">
        <v>519</v>
      </c>
      <c r="U432" s="101"/>
      <c r="V432" s="96"/>
      <c r="W432" s="111"/>
      <c r="X432" s="96"/>
      <c r="Y432" s="96"/>
      <c r="Z432" s="96"/>
      <c r="AA432" s="104"/>
      <c r="AB432" s="96"/>
      <c r="AC432" s="99"/>
      <c r="AD432" s="99"/>
      <c r="AE432" s="99"/>
      <c r="AF432" s="99"/>
      <c r="AG432" s="99"/>
      <c r="AH432" s="99"/>
      <c r="AI432" s="96"/>
      <c r="AJ432" s="96"/>
      <c r="AK432" s="113" t="s">
        <v>1432</v>
      </c>
      <c r="AL432" s="113" t="s">
        <v>1433</v>
      </c>
      <c r="AM432" s="119" t="s">
        <v>520</v>
      </c>
      <c r="AN432" s="119"/>
      <c r="AO432" s="98"/>
      <c r="AP432" s="109"/>
      <c r="AQ432" s="109"/>
      <c r="AR432" s="120"/>
    </row>
    <row r="433" spans="1:44" s="114" customFormat="1" ht="84">
      <c r="A433" s="142">
        <v>431</v>
      </c>
      <c r="B433" s="105" t="s">
        <v>232</v>
      </c>
      <c r="C433" s="105"/>
      <c r="D433" s="106" t="s">
        <v>1549</v>
      </c>
      <c r="E433" s="105"/>
      <c r="F433" s="105"/>
      <c r="G433" s="100"/>
      <c r="H433" s="100"/>
      <c r="I433" s="100"/>
      <c r="J433" s="100"/>
      <c r="K433" s="136" t="s">
        <v>248</v>
      </c>
      <c r="L433" s="100"/>
      <c r="M433" s="100"/>
      <c r="N433" s="136">
        <v>1</v>
      </c>
      <c r="O433" s="100" t="s">
        <v>1451</v>
      </c>
      <c r="P433" s="100" t="s">
        <v>1478</v>
      </c>
      <c r="Q433" s="100"/>
      <c r="R433" s="100"/>
      <c r="S433" s="108"/>
      <c r="T433" s="96" t="s">
        <v>364</v>
      </c>
      <c r="U433" s="101"/>
      <c r="V433" s="96"/>
      <c r="W433" s="111"/>
      <c r="X433" s="96"/>
      <c r="Y433" s="96" t="s">
        <v>12</v>
      </c>
      <c r="Z433" s="132" t="s">
        <v>1511</v>
      </c>
      <c r="AA433" s="134"/>
      <c r="AB433" s="132" t="s">
        <v>1512</v>
      </c>
      <c r="AC433" s="133">
        <v>13</v>
      </c>
      <c r="AD433" s="133">
        <v>0</v>
      </c>
      <c r="AE433" s="133">
        <v>0</v>
      </c>
      <c r="AF433" s="99"/>
      <c r="AG433" s="99"/>
      <c r="AH433" s="99"/>
      <c r="AI433" s="96"/>
      <c r="AJ433" s="96"/>
      <c r="AK433" s="126" t="s">
        <v>1477</v>
      </c>
      <c r="AL433" s="127"/>
      <c r="AM433" s="119"/>
      <c r="AN433" s="119"/>
      <c r="AO433" s="98"/>
      <c r="AP433" s="109"/>
      <c r="AQ433" s="109"/>
      <c r="AR433" s="120"/>
    </row>
    <row r="434" spans="1:44" s="114" customFormat="1" ht="384">
      <c r="A434" s="142">
        <v>432</v>
      </c>
      <c r="B434" s="105" t="s">
        <v>232</v>
      </c>
      <c r="C434" s="106"/>
      <c r="D434" s="106" t="s">
        <v>1549</v>
      </c>
      <c r="E434" s="106"/>
      <c r="F434" s="106"/>
      <c r="G434" s="97"/>
      <c r="H434" s="97"/>
      <c r="I434" s="97"/>
      <c r="J434" s="97"/>
      <c r="K434" s="90" t="s">
        <v>276</v>
      </c>
      <c r="L434" s="100"/>
      <c r="M434" s="97"/>
      <c r="N434" s="90"/>
      <c r="O434" s="97" t="s">
        <v>1458</v>
      </c>
      <c r="P434" s="97"/>
      <c r="Q434" s="97" t="s">
        <v>1459</v>
      </c>
      <c r="R434" s="97"/>
      <c r="S434" s="108" t="s">
        <v>7</v>
      </c>
      <c r="T434" s="96" t="s">
        <v>364</v>
      </c>
      <c r="U434" s="101"/>
      <c r="V434" s="96"/>
      <c r="W434" s="111"/>
      <c r="X434" s="96"/>
      <c r="Y434" s="96"/>
      <c r="Z434" s="96"/>
      <c r="AA434" s="104"/>
      <c r="AB434" s="96"/>
      <c r="AC434" s="99"/>
      <c r="AD434" s="99"/>
      <c r="AE434" s="99"/>
      <c r="AF434" s="99"/>
      <c r="AG434" s="99"/>
      <c r="AH434" s="99"/>
      <c r="AI434" s="96"/>
      <c r="AJ434" s="96"/>
      <c r="AK434" s="126" t="s">
        <v>1477</v>
      </c>
      <c r="AL434" s="127"/>
      <c r="AM434" s="119"/>
      <c r="AN434" s="119"/>
      <c r="AO434" s="98"/>
      <c r="AP434" s="109"/>
      <c r="AQ434" s="109"/>
      <c r="AR434" s="120"/>
    </row>
    <row r="435" spans="1:44" s="114" customFormat="1" ht="24">
      <c r="A435" s="142">
        <v>433</v>
      </c>
      <c r="B435" s="105" t="s">
        <v>232</v>
      </c>
      <c r="C435" s="106"/>
      <c r="D435" s="106" t="s">
        <v>1549</v>
      </c>
      <c r="E435" s="106"/>
      <c r="F435" s="106"/>
      <c r="G435" s="97"/>
      <c r="H435" s="97"/>
      <c r="I435" s="97"/>
      <c r="J435" s="97"/>
      <c r="K435" s="90" t="s">
        <v>247</v>
      </c>
      <c r="L435" s="100"/>
      <c r="M435" s="97"/>
      <c r="N435" s="90"/>
      <c r="O435" s="97" t="s">
        <v>1460</v>
      </c>
      <c r="P435" s="97"/>
      <c r="Q435" s="97" t="s">
        <v>1461</v>
      </c>
      <c r="R435" s="97"/>
      <c r="S435" s="108" t="s">
        <v>7</v>
      </c>
      <c r="T435" s="96" t="s">
        <v>364</v>
      </c>
      <c r="U435" s="101"/>
      <c r="V435" s="96"/>
      <c r="W435" s="111"/>
      <c r="X435" s="96"/>
      <c r="Y435" s="96"/>
      <c r="Z435" s="96"/>
      <c r="AA435" s="104"/>
      <c r="AB435" s="96"/>
      <c r="AC435" s="99"/>
      <c r="AD435" s="99"/>
      <c r="AE435" s="99"/>
      <c r="AF435" s="99"/>
      <c r="AG435" s="99"/>
      <c r="AH435" s="99"/>
      <c r="AI435" s="96"/>
      <c r="AJ435" s="96"/>
      <c r="AK435" s="126" t="s">
        <v>1477</v>
      </c>
      <c r="AL435" s="127"/>
      <c r="AM435" s="119"/>
      <c r="AN435" s="119"/>
      <c r="AO435" s="98"/>
      <c r="AP435" s="109"/>
      <c r="AQ435" s="109"/>
      <c r="AR435" s="120"/>
    </row>
    <row r="436" spans="1:44" s="114" customFormat="1" ht="84">
      <c r="A436" s="142">
        <v>434</v>
      </c>
      <c r="B436" s="105" t="s">
        <v>232</v>
      </c>
      <c r="C436" s="105"/>
      <c r="D436" s="105" t="s">
        <v>1549</v>
      </c>
      <c r="E436" s="105"/>
      <c r="F436" s="105"/>
      <c r="G436" s="100"/>
      <c r="H436" s="100"/>
      <c r="I436" s="100"/>
      <c r="J436" s="100"/>
      <c r="K436" s="136" t="s">
        <v>248</v>
      </c>
      <c r="L436" s="100"/>
      <c r="M436" s="100"/>
      <c r="N436" s="136">
        <v>1</v>
      </c>
      <c r="O436" s="100" t="s">
        <v>1462</v>
      </c>
      <c r="P436" s="100" t="s">
        <v>1479</v>
      </c>
      <c r="Q436" s="100"/>
      <c r="R436" s="100"/>
      <c r="S436" s="108"/>
      <c r="T436" s="96" t="s">
        <v>364</v>
      </c>
      <c r="U436" s="101"/>
      <c r="V436" s="96"/>
      <c r="W436" s="111"/>
      <c r="X436" s="96"/>
      <c r="Y436" s="96" t="s">
        <v>12</v>
      </c>
      <c r="Z436" s="132" t="s">
        <v>1511</v>
      </c>
      <c r="AA436" s="134"/>
      <c r="AB436" s="132" t="s">
        <v>1512</v>
      </c>
      <c r="AC436" s="133">
        <v>13</v>
      </c>
      <c r="AD436" s="133">
        <v>0</v>
      </c>
      <c r="AE436" s="133">
        <v>0</v>
      </c>
      <c r="AF436" s="99"/>
      <c r="AG436" s="99"/>
      <c r="AH436" s="99"/>
      <c r="AI436" s="96"/>
      <c r="AJ436" s="96"/>
      <c r="AK436" s="119" t="s">
        <v>1477</v>
      </c>
      <c r="AL436" s="129"/>
      <c r="AM436" s="119"/>
      <c r="AN436" s="119"/>
      <c r="AO436" s="98"/>
      <c r="AP436" s="109"/>
      <c r="AQ436" s="109"/>
      <c r="AR436" s="120"/>
    </row>
    <row r="437" spans="1:44" s="114" customFormat="1" ht="84">
      <c r="A437" s="142">
        <v>435</v>
      </c>
      <c r="B437" s="105" t="s">
        <v>232</v>
      </c>
      <c r="C437" s="106"/>
      <c r="D437" s="106" t="s">
        <v>1549</v>
      </c>
      <c r="E437" s="106"/>
      <c r="F437" s="106"/>
      <c r="G437" s="97"/>
      <c r="H437" s="97"/>
      <c r="I437" s="97"/>
      <c r="J437" s="97"/>
      <c r="K437" s="135" t="s">
        <v>248</v>
      </c>
      <c r="L437" s="100"/>
      <c r="M437" s="97"/>
      <c r="N437" s="135">
        <v>1</v>
      </c>
      <c r="O437" s="97" t="s">
        <v>1463</v>
      </c>
      <c r="P437" s="97" t="s">
        <v>1464</v>
      </c>
      <c r="Q437" s="97" t="s">
        <v>1465</v>
      </c>
      <c r="R437" s="97"/>
      <c r="S437" s="108" t="s">
        <v>7</v>
      </c>
      <c r="T437" s="96" t="s">
        <v>364</v>
      </c>
      <c r="U437" s="101"/>
      <c r="V437" s="96"/>
      <c r="W437" s="111"/>
      <c r="X437" s="96"/>
      <c r="Y437" s="96" t="s">
        <v>12</v>
      </c>
      <c r="Z437" s="132" t="s">
        <v>1511</v>
      </c>
      <c r="AA437" s="134"/>
      <c r="AB437" s="132" t="s">
        <v>1512</v>
      </c>
      <c r="AC437" s="133">
        <v>13</v>
      </c>
      <c r="AD437" s="133">
        <v>0</v>
      </c>
      <c r="AE437" s="133">
        <v>0</v>
      </c>
      <c r="AF437" s="99"/>
      <c r="AG437" s="99"/>
      <c r="AH437" s="99"/>
      <c r="AI437" s="96"/>
      <c r="AJ437" s="96"/>
      <c r="AK437" s="119" t="s">
        <v>1477</v>
      </c>
      <c r="AL437" s="129"/>
      <c r="AM437" s="119"/>
      <c r="AN437" s="119"/>
      <c r="AO437" s="98"/>
      <c r="AP437" s="109"/>
      <c r="AQ437" s="109"/>
      <c r="AR437" s="120"/>
    </row>
    <row r="438" spans="1:44" s="114" customFormat="1" ht="72">
      <c r="A438" s="142">
        <v>436</v>
      </c>
      <c r="B438" s="105" t="s">
        <v>232</v>
      </c>
      <c r="C438" s="106"/>
      <c r="D438" s="106" t="s">
        <v>1550</v>
      </c>
      <c r="E438" s="106"/>
      <c r="F438" s="106"/>
      <c r="G438" s="97"/>
      <c r="H438" s="97"/>
      <c r="I438" s="97"/>
      <c r="J438" s="97"/>
      <c r="K438" s="90" t="s">
        <v>276</v>
      </c>
      <c r="L438" s="100"/>
      <c r="M438" s="97"/>
      <c r="N438" s="90"/>
      <c r="O438" s="97" t="s">
        <v>1437</v>
      </c>
      <c r="P438" s="97"/>
      <c r="Q438" s="97" t="s">
        <v>1454</v>
      </c>
      <c r="R438" s="97"/>
      <c r="S438" s="97" t="s">
        <v>7</v>
      </c>
      <c r="T438" s="96" t="s">
        <v>364</v>
      </c>
      <c r="U438" s="101"/>
      <c r="V438" s="96"/>
      <c r="W438" s="111"/>
      <c r="X438" s="96"/>
      <c r="Y438" s="96"/>
      <c r="Z438" s="96"/>
      <c r="AA438" s="104"/>
      <c r="AB438" s="96"/>
      <c r="AC438" s="99"/>
      <c r="AD438" s="99"/>
      <c r="AE438" s="99"/>
      <c r="AF438" s="99"/>
      <c r="AG438" s="99"/>
      <c r="AH438" s="99"/>
      <c r="AI438" s="96"/>
      <c r="AJ438" s="96"/>
      <c r="AK438" s="119" t="s">
        <v>1477</v>
      </c>
      <c r="AL438" s="129"/>
      <c r="AM438" s="119"/>
      <c r="AN438" s="119"/>
      <c r="AO438" s="98"/>
      <c r="AP438" s="109"/>
      <c r="AQ438" s="109"/>
      <c r="AR438" s="120"/>
    </row>
    <row r="439" spans="1:44" s="114" customFormat="1" ht="48">
      <c r="A439" s="142">
        <v>437</v>
      </c>
      <c r="B439" s="105" t="s">
        <v>232</v>
      </c>
      <c r="C439" s="106"/>
      <c r="D439" s="106" t="s">
        <v>1568</v>
      </c>
      <c r="E439" s="106"/>
      <c r="F439" s="106"/>
      <c r="G439" s="97"/>
      <c r="H439" s="97"/>
      <c r="I439" s="97"/>
      <c r="J439" s="97"/>
      <c r="K439" s="90" t="s">
        <v>276</v>
      </c>
      <c r="L439" s="100"/>
      <c r="M439" s="97"/>
      <c r="N439" s="90"/>
      <c r="O439" s="97" t="s">
        <v>1466</v>
      </c>
      <c r="P439" s="97"/>
      <c r="Q439" s="97" t="s">
        <v>1467</v>
      </c>
      <c r="R439" s="97"/>
      <c r="S439" s="97"/>
      <c r="T439" s="96" t="s">
        <v>364</v>
      </c>
      <c r="U439" s="101"/>
      <c r="V439" s="96"/>
      <c r="W439" s="111"/>
      <c r="X439" s="96"/>
      <c r="Y439" s="96"/>
      <c r="Z439" s="96"/>
      <c r="AA439" s="104"/>
      <c r="AB439" s="96"/>
      <c r="AC439" s="99"/>
      <c r="AD439" s="99"/>
      <c r="AE439" s="99"/>
      <c r="AF439" s="99"/>
      <c r="AG439" s="99"/>
      <c r="AH439" s="99"/>
      <c r="AI439" s="96"/>
      <c r="AJ439" s="96"/>
      <c r="AK439" s="119" t="s">
        <v>1477</v>
      </c>
      <c r="AL439" s="129"/>
      <c r="AM439" s="119"/>
      <c r="AN439" s="119"/>
      <c r="AO439" s="98"/>
      <c r="AP439" s="109"/>
      <c r="AQ439" s="109"/>
      <c r="AR439" s="120"/>
    </row>
    <row r="440" spans="1:44" s="114" customFormat="1" ht="48">
      <c r="A440" s="142">
        <v>438</v>
      </c>
      <c r="B440" s="105" t="s">
        <v>232</v>
      </c>
      <c r="C440" s="106"/>
      <c r="D440" s="106" t="s">
        <v>1571</v>
      </c>
      <c r="E440" s="106"/>
      <c r="F440" s="106"/>
      <c r="G440" s="97"/>
      <c r="H440" s="97"/>
      <c r="I440" s="97"/>
      <c r="J440" s="97"/>
      <c r="K440" s="90" t="s">
        <v>247</v>
      </c>
      <c r="L440" s="100"/>
      <c r="M440" s="97"/>
      <c r="N440" s="90"/>
      <c r="O440" s="97" t="s">
        <v>1468</v>
      </c>
      <c r="P440" s="97" t="s">
        <v>1481</v>
      </c>
      <c r="Q440" s="97" t="s">
        <v>1469</v>
      </c>
      <c r="R440" s="97"/>
      <c r="S440" s="97"/>
      <c r="T440" s="96" t="s">
        <v>364</v>
      </c>
      <c r="U440" s="101"/>
      <c r="V440" s="96"/>
      <c r="W440" s="111"/>
      <c r="X440" s="96"/>
      <c r="Y440" s="96"/>
      <c r="Z440" s="96"/>
      <c r="AA440" s="104"/>
      <c r="AB440" s="96"/>
      <c r="AC440" s="99"/>
      <c r="AD440" s="99"/>
      <c r="AE440" s="99"/>
      <c r="AF440" s="99"/>
      <c r="AG440" s="99"/>
      <c r="AH440" s="99"/>
      <c r="AI440" s="96"/>
      <c r="AJ440" s="96"/>
      <c r="AK440" s="119" t="s">
        <v>1477</v>
      </c>
      <c r="AL440" s="129"/>
      <c r="AM440" s="119"/>
      <c r="AN440" s="119"/>
      <c r="AO440" s="98"/>
      <c r="AP440" s="109"/>
      <c r="AQ440" s="109"/>
      <c r="AR440" s="120"/>
    </row>
    <row r="441" spans="1:44" s="114" customFormat="1" ht="84">
      <c r="A441" s="142">
        <v>439</v>
      </c>
      <c r="B441" s="105" t="s">
        <v>232</v>
      </c>
      <c r="C441" s="106"/>
      <c r="D441" s="106" t="s">
        <v>1576</v>
      </c>
      <c r="E441" s="106"/>
      <c r="F441" s="106"/>
      <c r="G441" s="97"/>
      <c r="H441" s="97"/>
      <c r="I441" s="97"/>
      <c r="J441" s="97"/>
      <c r="K441" s="135" t="s">
        <v>248</v>
      </c>
      <c r="L441" s="100"/>
      <c r="M441" s="97"/>
      <c r="N441" s="135">
        <v>1</v>
      </c>
      <c r="O441" s="97" t="s">
        <v>1455</v>
      </c>
      <c r="P441" s="97" t="s">
        <v>1456</v>
      </c>
      <c r="Q441" s="97" t="s">
        <v>1457</v>
      </c>
      <c r="R441" s="97"/>
      <c r="S441" s="97"/>
      <c r="T441" s="96" t="s">
        <v>364</v>
      </c>
      <c r="U441" s="101"/>
      <c r="V441" s="96"/>
      <c r="W441" s="111"/>
      <c r="X441" s="96"/>
      <c r="Y441" s="96" t="s">
        <v>12</v>
      </c>
      <c r="Z441" s="132" t="s">
        <v>1511</v>
      </c>
      <c r="AA441" s="134"/>
      <c r="AB441" s="132" t="s">
        <v>1512</v>
      </c>
      <c r="AC441" s="133">
        <v>13</v>
      </c>
      <c r="AD441" s="133">
        <v>0</v>
      </c>
      <c r="AE441" s="133">
        <v>0</v>
      </c>
      <c r="AF441" s="99"/>
      <c r="AG441" s="99"/>
      <c r="AH441" s="99"/>
      <c r="AI441" s="96"/>
      <c r="AJ441" s="96"/>
      <c r="AK441" s="119" t="s">
        <v>1477</v>
      </c>
      <c r="AL441" s="129"/>
      <c r="AM441" s="119"/>
      <c r="AN441" s="119"/>
      <c r="AO441" s="98"/>
      <c r="AP441" s="109"/>
      <c r="AQ441" s="109"/>
      <c r="AR441" s="120"/>
    </row>
    <row r="442" spans="1:44" s="114" customFormat="1" ht="108">
      <c r="A442" s="142">
        <v>440</v>
      </c>
      <c r="B442" s="105" t="s">
        <v>232</v>
      </c>
      <c r="C442" s="106"/>
      <c r="D442" s="106" t="s">
        <v>1567</v>
      </c>
      <c r="E442" s="106"/>
      <c r="F442" s="106"/>
      <c r="G442" s="97"/>
      <c r="H442" s="97"/>
      <c r="I442" s="97"/>
      <c r="J442" s="97"/>
      <c r="K442" s="90" t="s">
        <v>276</v>
      </c>
      <c r="L442" s="100"/>
      <c r="M442" s="97"/>
      <c r="N442" s="90"/>
      <c r="O442" s="97" t="s">
        <v>1452</v>
      </c>
      <c r="P442" s="97" t="s">
        <v>1480</v>
      </c>
      <c r="Q442" s="97" t="s">
        <v>1453</v>
      </c>
      <c r="R442" s="97"/>
      <c r="S442" s="97" t="s">
        <v>7</v>
      </c>
      <c r="T442" s="96" t="s">
        <v>364</v>
      </c>
      <c r="U442" s="101"/>
      <c r="V442" s="96"/>
      <c r="W442" s="111"/>
      <c r="X442" s="96"/>
      <c r="Y442" s="96"/>
      <c r="Z442" s="96"/>
      <c r="AA442" s="104"/>
      <c r="AB442" s="96"/>
      <c r="AC442" s="99"/>
      <c r="AD442" s="99"/>
      <c r="AE442" s="99"/>
      <c r="AF442" s="99"/>
      <c r="AG442" s="99"/>
      <c r="AH442" s="99"/>
      <c r="AI442" s="96"/>
      <c r="AJ442" s="96"/>
      <c r="AK442" s="119" t="s">
        <v>1477</v>
      </c>
      <c r="AL442" s="129"/>
      <c r="AM442" s="119"/>
      <c r="AN442" s="119"/>
      <c r="AO442" s="98"/>
      <c r="AP442" s="109"/>
      <c r="AQ442" s="109"/>
      <c r="AR442" s="120"/>
    </row>
    <row r="443" spans="1:44" s="114" customFormat="1" ht="60">
      <c r="A443" s="231">
        <v>441</v>
      </c>
      <c r="B443" s="105"/>
      <c r="C443" s="106" t="s">
        <v>762</v>
      </c>
      <c r="D443" s="106" t="s">
        <v>1594</v>
      </c>
      <c r="E443" s="106" t="s">
        <v>787</v>
      </c>
      <c r="F443" s="106"/>
      <c r="G443" s="97"/>
      <c r="H443" s="97"/>
      <c r="I443" s="97"/>
      <c r="J443" s="97"/>
      <c r="K443" s="90" t="s">
        <v>258</v>
      </c>
      <c r="L443" s="100"/>
      <c r="M443" s="97"/>
      <c r="N443" s="90"/>
      <c r="O443" s="97" t="s">
        <v>1426</v>
      </c>
      <c r="P443" s="97"/>
      <c r="Q443" s="97" t="s">
        <v>1427</v>
      </c>
      <c r="R443" s="97"/>
      <c r="S443" s="97"/>
      <c r="T443" s="96" t="s">
        <v>1646</v>
      </c>
      <c r="U443" s="101"/>
      <c r="V443" s="96"/>
      <c r="W443" s="111"/>
      <c r="X443" s="96"/>
      <c r="Y443" s="96"/>
      <c r="Z443" s="96"/>
      <c r="AA443" s="104"/>
      <c r="AB443" s="96"/>
      <c r="AC443" s="99"/>
      <c r="AD443" s="99"/>
      <c r="AE443" s="99"/>
      <c r="AF443" s="99"/>
      <c r="AG443" s="99"/>
      <c r="AH443" s="99"/>
      <c r="AI443" s="96"/>
      <c r="AJ443" s="96"/>
      <c r="AK443" s="126" t="s">
        <v>1789</v>
      </c>
      <c r="AL443" s="127" t="s">
        <v>1790</v>
      </c>
      <c r="AM443" s="119"/>
      <c r="AN443" s="129"/>
      <c r="AO443" s="98"/>
      <c r="AP443" s="109"/>
      <c r="AQ443" s="109"/>
      <c r="AR443" s="120"/>
    </row>
    <row r="444" spans="1:44" s="114" customFormat="1" ht="60">
      <c r="A444" s="231">
        <v>442</v>
      </c>
      <c r="B444" s="105"/>
      <c r="C444" s="106" t="s">
        <v>762</v>
      </c>
      <c r="D444" s="106" t="s">
        <v>1594</v>
      </c>
      <c r="E444" s="106" t="s">
        <v>787</v>
      </c>
      <c r="F444" s="106"/>
      <c r="G444" s="97"/>
      <c r="H444" s="97"/>
      <c r="I444" s="97"/>
      <c r="J444" s="97"/>
      <c r="K444" s="90" t="s">
        <v>276</v>
      </c>
      <c r="L444" s="100"/>
      <c r="M444" s="97"/>
      <c r="N444" s="90"/>
      <c r="O444" s="97" t="s">
        <v>1426</v>
      </c>
      <c r="P444" s="97" t="s">
        <v>1428</v>
      </c>
      <c r="Q444" s="97" t="s">
        <v>1429</v>
      </c>
      <c r="R444" s="97"/>
      <c r="S444" s="97"/>
      <c r="T444" s="96" t="s">
        <v>1646</v>
      </c>
      <c r="U444" s="101"/>
      <c r="V444" s="96"/>
      <c r="W444" s="111"/>
      <c r="X444" s="96"/>
      <c r="Y444" s="96"/>
      <c r="Z444" s="96"/>
      <c r="AA444" s="104"/>
      <c r="AB444" s="96"/>
      <c r="AC444" s="99"/>
      <c r="AD444" s="99"/>
      <c r="AE444" s="99"/>
      <c r="AF444" s="99"/>
      <c r="AG444" s="99"/>
      <c r="AH444" s="99"/>
      <c r="AI444" s="96"/>
      <c r="AJ444" s="96"/>
      <c r="AK444" s="119" t="s">
        <v>1789</v>
      </c>
      <c r="AL444" s="129" t="s">
        <v>1790</v>
      </c>
      <c r="AM444" s="119"/>
      <c r="AN444" s="129"/>
      <c r="AO444" s="98"/>
      <c r="AP444" s="109"/>
      <c r="AQ444" s="109"/>
      <c r="AR444" s="120"/>
    </row>
    <row r="445" spans="1:44" s="114" customFormat="1" ht="84">
      <c r="A445" s="142">
        <v>443</v>
      </c>
      <c r="B445" s="105" t="s">
        <v>232</v>
      </c>
      <c r="C445" s="106"/>
      <c r="D445" s="106" t="s">
        <v>1616</v>
      </c>
      <c r="E445" s="106"/>
      <c r="F445" s="106"/>
      <c r="G445" s="97"/>
      <c r="H445" s="97"/>
      <c r="I445" s="97"/>
      <c r="J445" s="97"/>
      <c r="K445" s="135" t="s">
        <v>248</v>
      </c>
      <c r="L445" s="100"/>
      <c r="M445" s="97"/>
      <c r="N445" s="135">
        <v>1</v>
      </c>
      <c r="O445" s="97" t="s">
        <v>1437</v>
      </c>
      <c r="P445" s="97"/>
      <c r="Q445" s="97" t="s">
        <v>1447</v>
      </c>
      <c r="R445" s="97"/>
      <c r="S445" s="97"/>
      <c r="T445" s="96" t="s">
        <v>519</v>
      </c>
      <c r="U445" s="101"/>
      <c r="V445" s="96"/>
      <c r="W445" s="111"/>
      <c r="X445" s="96"/>
      <c r="Y445" s="96" t="s">
        <v>12</v>
      </c>
      <c r="Z445" s="132" t="s">
        <v>1511</v>
      </c>
      <c r="AA445" s="134"/>
      <c r="AB445" s="132" t="s">
        <v>1512</v>
      </c>
      <c r="AC445" s="133">
        <v>13</v>
      </c>
      <c r="AD445" s="133">
        <v>0</v>
      </c>
      <c r="AE445" s="133">
        <v>0</v>
      </c>
      <c r="AF445" s="99"/>
      <c r="AG445" s="99"/>
      <c r="AH445" s="99"/>
      <c r="AI445" s="96"/>
      <c r="AJ445" s="96"/>
      <c r="AK445" s="119" t="s">
        <v>1477</v>
      </c>
      <c r="AL445" s="129"/>
      <c r="AM445" s="119"/>
      <c r="AN445" s="119"/>
      <c r="AO445" s="98"/>
      <c r="AP445" s="109"/>
      <c r="AQ445" s="109"/>
      <c r="AR445" s="120"/>
    </row>
    <row r="446" spans="1:44" s="114" customFormat="1" ht="84">
      <c r="A446" s="142">
        <v>444</v>
      </c>
      <c r="B446" s="105" t="s">
        <v>232</v>
      </c>
      <c r="C446" s="106"/>
      <c r="D446" s="106" t="s">
        <v>1617</v>
      </c>
      <c r="E446" s="106"/>
      <c r="F446" s="106"/>
      <c r="G446" s="97"/>
      <c r="H446" s="97"/>
      <c r="I446" s="97"/>
      <c r="J446" s="97"/>
      <c r="K446" s="135" t="s">
        <v>248</v>
      </c>
      <c r="L446" s="100"/>
      <c r="M446" s="97"/>
      <c r="N446" s="135">
        <v>1</v>
      </c>
      <c r="O446" s="97" t="s">
        <v>1434</v>
      </c>
      <c r="P446" s="97" t="s">
        <v>1435</v>
      </c>
      <c r="Q446" s="97" t="s">
        <v>1436</v>
      </c>
      <c r="R446" s="97"/>
      <c r="S446" s="97"/>
      <c r="T446" s="96" t="s">
        <v>519</v>
      </c>
      <c r="U446" s="101"/>
      <c r="V446" s="96"/>
      <c r="W446" s="111"/>
      <c r="X446" s="96"/>
      <c r="Y446" s="96" t="s">
        <v>12</v>
      </c>
      <c r="Z446" s="132" t="s">
        <v>1511</v>
      </c>
      <c r="AA446" s="134"/>
      <c r="AB446" s="132" t="s">
        <v>1512</v>
      </c>
      <c r="AC446" s="133">
        <v>13</v>
      </c>
      <c r="AD446" s="133">
        <v>0</v>
      </c>
      <c r="AE446" s="133">
        <v>0</v>
      </c>
      <c r="AF446" s="99"/>
      <c r="AG446" s="99"/>
      <c r="AH446" s="99"/>
      <c r="AI446" s="96"/>
      <c r="AJ446" s="96"/>
      <c r="AK446" s="119" t="s">
        <v>1477</v>
      </c>
      <c r="AL446" s="129"/>
      <c r="AM446" s="119"/>
      <c r="AN446" s="119"/>
      <c r="AO446" s="98"/>
      <c r="AP446" s="109"/>
      <c r="AQ446" s="109"/>
      <c r="AR446" s="120"/>
    </row>
    <row r="447" spans="1:44" s="114" customFormat="1" ht="84">
      <c r="A447" s="142">
        <v>445</v>
      </c>
      <c r="B447" s="105" t="s">
        <v>232</v>
      </c>
      <c r="C447" s="106"/>
      <c r="D447" s="106" t="s">
        <v>1620</v>
      </c>
      <c r="E447" s="106"/>
      <c r="F447" s="106"/>
      <c r="G447" s="97"/>
      <c r="H447" s="97"/>
      <c r="I447" s="97"/>
      <c r="J447" s="97"/>
      <c r="K447" s="135" t="s">
        <v>248</v>
      </c>
      <c r="L447" s="100"/>
      <c r="M447" s="97"/>
      <c r="N447" s="135">
        <v>1</v>
      </c>
      <c r="O447" s="97" t="s">
        <v>1437</v>
      </c>
      <c r="P447" s="97"/>
      <c r="Q447" s="97" t="s">
        <v>1438</v>
      </c>
      <c r="R447" s="97"/>
      <c r="S447" s="97"/>
      <c r="T447" s="96" t="s">
        <v>519</v>
      </c>
      <c r="U447" s="101"/>
      <c r="V447" s="96"/>
      <c r="W447" s="111"/>
      <c r="X447" s="96"/>
      <c r="Y447" s="96" t="s">
        <v>12</v>
      </c>
      <c r="Z447" s="132" t="s">
        <v>1511</v>
      </c>
      <c r="AA447" s="134"/>
      <c r="AB447" s="132" t="s">
        <v>1512</v>
      </c>
      <c r="AC447" s="133">
        <v>13</v>
      </c>
      <c r="AD447" s="133">
        <v>0</v>
      </c>
      <c r="AE447" s="133">
        <v>0</v>
      </c>
      <c r="AF447" s="99"/>
      <c r="AG447" s="99"/>
      <c r="AH447" s="99"/>
      <c r="AI447" s="96"/>
      <c r="AJ447" s="96"/>
      <c r="AK447" s="119" t="s">
        <v>1477</v>
      </c>
      <c r="AL447" s="129"/>
      <c r="AM447" s="119"/>
      <c r="AN447" s="119"/>
      <c r="AO447" s="98"/>
      <c r="AP447" s="109"/>
      <c r="AQ447" s="109"/>
      <c r="AR447" s="120"/>
    </row>
    <row r="448" spans="1:44" s="114" customFormat="1" ht="84">
      <c r="A448" s="142">
        <v>446</v>
      </c>
      <c r="B448" s="105" t="s">
        <v>232</v>
      </c>
      <c r="C448" s="106"/>
      <c r="D448" s="106" t="s">
        <v>1624</v>
      </c>
      <c r="E448" s="106"/>
      <c r="F448" s="106"/>
      <c r="G448" s="97"/>
      <c r="H448" s="97"/>
      <c r="I448" s="97"/>
      <c r="J448" s="97"/>
      <c r="K448" s="135" t="s">
        <v>248</v>
      </c>
      <c r="L448" s="100"/>
      <c r="M448" s="97"/>
      <c r="N448" s="135">
        <v>1</v>
      </c>
      <c r="O448" s="97" t="s">
        <v>1439</v>
      </c>
      <c r="P448" s="97" t="s">
        <v>1440</v>
      </c>
      <c r="Q448" s="97" t="s">
        <v>1441</v>
      </c>
      <c r="R448" s="97"/>
      <c r="S448" s="97"/>
      <c r="T448" s="96" t="s">
        <v>519</v>
      </c>
      <c r="U448" s="101"/>
      <c r="V448" s="96"/>
      <c r="W448" s="111"/>
      <c r="X448" s="96"/>
      <c r="Y448" s="96" t="s">
        <v>12</v>
      </c>
      <c r="Z448" s="132" t="s">
        <v>1511</v>
      </c>
      <c r="AA448" s="134"/>
      <c r="AB448" s="132" t="s">
        <v>1512</v>
      </c>
      <c r="AC448" s="133">
        <v>13</v>
      </c>
      <c r="AD448" s="133">
        <v>0</v>
      </c>
      <c r="AE448" s="133">
        <v>0</v>
      </c>
      <c r="AF448" s="99"/>
      <c r="AG448" s="99"/>
      <c r="AH448" s="99"/>
      <c r="AI448" s="96"/>
      <c r="AJ448" s="96"/>
      <c r="AK448" s="119" t="s">
        <v>1477</v>
      </c>
      <c r="AL448" s="129"/>
      <c r="AM448" s="119"/>
      <c r="AN448" s="119"/>
      <c r="AO448" s="98"/>
      <c r="AP448" s="109"/>
      <c r="AQ448" s="109"/>
      <c r="AR448" s="120"/>
    </row>
    <row r="449" spans="1:46" s="114" customFormat="1" ht="84">
      <c r="A449" s="142">
        <v>447</v>
      </c>
      <c r="B449" s="105" t="s">
        <v>232</v>
      </c>
      <c r="C449" s="106"/>
      <c r="D449" s="106" t="s">
        <v>1631</v>
      </c>
      <c r="E449" s="106"/>
      <c r="F449" s="106"/>
      <c r="G449" s="97"/>
      <c r="H449" s="97"/>
      <c r="I449" s="97"/>
      <c r="J449" s="97"/>
      <c r="K449" s="135" t="s">
        <v>248</v>
      </c>
      <c r="L449" s="100"/>
      <c r="M449" s="97"/>
      <c r="N449" s="135">
        <v>1</v>
      </c>
      <c r="O449" s="97" t="s">
        <v>1442</v>
      </c>
      <c r="P449" s="97"/>
      <c r="Q449" s="97" t="s">
        <v>1443</v>
      </c>
      <c r="R449" s="97"/>
      <c r="S449" s="97"/>
      <c r="T449" s="96" t="s">
        <v>519</v>
      </c>
      <c r="U449" s="101"/>
      <c r="V449" s="96"/>
      <c r="W449" s="111"/>
      <c r="X449" s="96"/>
      <c r="Y449" s="96" t="s">
        <v>12</v>
      </c>
      <c r="Z449" s="132" t="s">
        <v>1511</v>
      </c>
      <c r="AA449" s="134"/>
      <c r="AB449" s="132" t="s">
        <v>1512</v>
      </c>
      <c r="AC449" s="133">
        <v>13</v>
      </c>
      <c r="AD449" s="133">
        <v>0</v>
      </c>
      <c r="AE449" s="133">
        <v>0</v>
      </c>
      <c r="AF449" s="99"/>
      <c r="AG449" s="99"/>
      <c r="AH449" s="99"/>
      <c r="AI449" s="96"/>
      <c r="AJ449" s="96"/>
      <c r="AK449" s="119" t="s">
        <v>1477</v>
      </c>
      <c r="AL449" s="129"/>
      <c r="AM449" s="119"/>
      <c r="AN449" s="119"/>
      <c r="AO449" s="98"/>
      <c r="AP449" s="109"/>
      <c r="AQ449" s="109"/>
      <c r="AR449" s="120"/>
    </row>
    <row r="450" spans="1:46" s="114" customFormat="1" ht="84">
      <c r="A450" s="142">
        <v>448</v>
      </c>
      <c r="B450" s="105" t="s">
        <v>232</v>
      </c>
      <c r="C450" s="106"/>
      <c r="D450" s="106" t="s">
        <v>1635</v>
      </c>
      <c r="E450" s="106"/>
      <c r="F450" s="106"/>
      <c r="G450" s="97"/>
      <c r="H450" s="97"/>
      <c r="I450" s="97"/>
      <c r="J450" s="97"/>
      <c r="K450" s="135" t="s">
        <v>248</v>
      </c>
      <c r="L450" s="100"/>
      <c r="M450" s="97"/>
      <c r="N450" s="135">
        <v>1</v>
      </c>
      <c r="O450" s="97" t="s">
        <v>1442</v>
      </c>
      <c r="P450" s="97"/>
      <c r="Q450" s="97" t="s">
        <v>1444</v>
      </c>
      <c r="R450" s="97"/>
      <c r="S450" s="97"/>
      <c r="T450" s="96" t="s">
        <v>519</v>
      </c>
      <c r="U450" s="101"/>
      <c r="V450" s="96"/>
      <c r="W450" s="111"/>
      <c r="X450" s="96"/>
      <c r="Y450" s="96" t="s">
        <v>12</v>
      </c>
      <c r="Z450" s="132" t="s">
        <v>1511</v>
      </c>
      <c r="AA450" s="134"/>
      <c r="AB450" s="132" t="s">
        <v>1512</v>
      </c>
      <c r="AC450" s="133">
        <v>13</v>
      </c>
      <c r="AD450" s="133">
        <v>0</v>
      </c>
      <c r="AE450" s="133">
        <v>0</v>
      </c>
      <c r="AF450" s="99"/>
      <c r="AG450" s="99"/>
      <c r="AH450" s="99"/>
      <c r="AI450" s="96"/>
      <c r="AJ450" s="96"/>
      <c r="AK450" s="119" t="s">
        <v>1477</v>
      </c>
      <c r="AL450" s="129"/>
      <c r="AM450" s="119"/>
      <c r="AN450" s="119"/>
      <c r="AO450" s="98"/>
      <c r="AP450" s="109"/>
      <c r="AQ450" s="109"/>
      <c r="AR450" s="120"/>
    </row>
    <row r="451" spans="1:46" s="114" customFormat="1" ht="84">
      <c r="A451" s="142">
        <v>449</v>
      </c>
      <c r="B451" s="105" t="s">
        <v>232</v>
      </c>
      <c r="C451" s="106"/>
      <c r="D451" s="106" t="s">
        <v>1636</v>
      </c>
      <c r="E451" s="106"/>
      <c r="F451" s="106"/>
      <c r="G451" s="97"/>
      <c r="H451" s="97"/>
      <c r="I451" s="97"/>
      <c r="J451" s="97"/>
      <c r="K451" s="135" t="s">
        <v>248</v>
      </c>
      <c r="L451" s="100"/>
      <c r="M451" s="97"/>
      <c r="N451" s="135">
        <v>1</v>
      </c>
      <c r="O451" s="97" t="s">
        <v>1442</v>
      </c>
      <c r="P451" s="97"/>
      <c r="Q451" s="97" t="s">
        <v>1444</v>
      </c>
      <c r="R451" s="97"/>
      <c r="S451" s="97"/>
      <c r="T451" s="96" t="s">
        <v>519</v>
      </c>
      <c r="U451" s="101"/>
      <c r="V451" s="96"/>
      <c r="W451" s="111"/>
      <c r="X451" s="96"/>
      <c r="Y451" s="96" t="s">
        <v>12</v>
      </c>
      <c r="Z451" s="132" t="s">
        <v>1511</v>
      </c>
      <c r="AA451" s="134"/>
      <c r="AB451" s="132" t="s">
        <v>1512</v>
      </c>
      <c r="AC451" s="133">
        <v>13</v>
      </c>
      <c r="AD451" s="133">
        <v>0</v>
      </c>
      <c r="AE451" s="133">
        <v>0</v>
      </c>
      <c r="AF451" s="99"/>
      <c r="AG451" s="99"/>
      <c r="AH451" s="99"/>
      <c r="AI451" s="96"/>
      <c r="AJ451" s="96"/>
      <c r="AK451" s="119" t="s">
        <v>1477</v>
      </c>
      <c r="AL451" s="129"/>
      <c r="AM451" s="119"/>
      <c r="AN451" s="119"/>
      <c r="AO451" s="98"/>
      <c r="AP451" s="109"/>
      <c r="AQ451" s="109"/>
      <c r="AR451" s="120"/>
    </row>
    <row r="452" spans="1:46" s="114" customFormat="1" ht="156">
      <c r="A452" s="142">
        <v>450</v>
      </c>
      <c r="B452" s="105" t="s">
        <v>232</v>
      </c>
      <c r="C452" s="106"/>
      <c r="D452" s="106" t="s">
        <v>1618</v>
      </c>
      <c r="E452" s="106"/>
      <c r="F452" s="106"/>
      <c r="G452" s="97"/>
      <c r="H452" s="97"/>
      <c r="I452" s="97"/>
      <c r="J452" s="97"/>
      <c r="K452" s="90" t="s">
        <v>276</v>
      </c>
      <c r="L452" s="100"/>
      <c r="M452" s="97"/>
      <c r="N452" s="90"/>
      <c r="O452" s="97" t="s">
        <v>1442</v>
      </c>
      <c r="P452" s="97"/>
      <c r="Q452" s="97" t="s">
        <v>1445</v>
      </c>
      <c r="R452" s="97"/>
      <c r="S452" s="97"/>
      <c r="T452" s="96" t="s">
        <v>519</v>
      </c>
      <c r="U452" s="101"/>
      <c r="V452" s="96"/>
      <c r="W452" s="111"/>
      <c r="X452" s="96"/>
      <c r="Y452" s="96"/>
      <c r="Z452" s="96"/>
      <c r="AA452" s="104"/>
      <c r="AB452" s="96"/>
      <c r="AC452" s="99"/>
      <c r="AD452" s="99"/>
      <c r="AE452" s="99"/>
      <c r="AF452" s="99"/>
      <c r="AG452" s="99"/>
      <c r="AH452" s="99"/>
      <c r="AI452" s="96"/>
      <c r="AJ452" s="96"/>
      <c r="AK452" s="119" t="s">
        <v>1477</v>
      </c>
      <c r="AL452" s="129"/>
      <c r="AM452" s="119"/>
      <c r="AN452" s="119"/>
      <c r="AO452" s="98"/>
      <c r="AP452" s="109"/>
      <c r="AQ452" s="109"/>
      <c r="AR452" s="120"/>
    </row>
    <row r="453" spans="1:46" s="114" customFormat="1" ht="96">
      <c r="A453" s="142">
        <v>451</v>
      </c>
      <c r="B453" s="105" t="s">
        <v>232</v>
      </c>
      <c r="C453" s="106"/>
      <c r="D453" s="106" t="s">
        <v>1625</v>
      </c>
      <c r="E453" s="106"/>
      <c r="F453" s="106"/>
      <c r="G453" s="97"/>
      <c r="H453" s="97"/>
      <c r="I453" s="97"/>
      <c r="J453" s="97"/>
      <c r="K453" s="90" t="s">
        <v>276</v>
      </c>
      <c r="L453" s="100"/>
      <c r="M453" s="97"/>
      <c r="N453" s="90"/>
      <c r="O453" s="97" t="s">
        <v>1442</v>
      </c>
      <c r="P453" s="97"/>
      <c r="Q453" s="97" t="s">
        <v>1446</v>
      </c>
      <c r="R453" s="97"/>
      <c r="S453" s="97"/>
      <c r="T453" s="96" t="s">
        <v>519</v>
      </c>
      <c r="U453" s="101"/>
      <c r="V453" s="96"/>
      <c r="W453" s="111"/>
      <c r="X453" s="96"/>
      <c r="Y453" s="96"/>
      <c r="Z453" s="96"/>
      <c r="AA453" s="104"/>
      <c r="AB453" s="96"/>
      <c r="AC453" s="99"/>
      <c r="AD453" s="99"/>
      <c r="AE453" s="99"/>
      <c r="AF453" s="99"/>
      <c r="AG453" s="99"/>
      <c r="AH453" s="99"/>
      <c r="AI453" s="96"/>
      <c r="AJ453" s="96"/>
      <c r="AK453" s="119" t="s">
        <v>1477</v>
      </c>
      <c r="AL453" s="129"/>
      <c r="AM453" s="119"/>
      <c r="AN453" s="119"/>
      <c r="AO453" s="98"/>
      <c r="AP453" s="109"/>
      <c r="AQ453" s="109"/>
      <c r="AR453" s="120"/>
    </row>
    <row r="454" spans="1:46" s="114" customFormat="1" ht="168">
      <c r="A454" s="142">
        <v>452</v>
      </c>
      <c r="B454" s="105" t="s">
        <v>232</v>
      </c>
      <c r="C454" s="106"/>
      <c r="D454" s="106" t="s">
        <v>1625</v>
      </c>
      <c r="E454" s="106"/>
      <c r="F454" s="106"/>
      <c r="G454" s="97"/>
      <c r="H454" s="97"/>
      <c r="I454" s="97"/>
      <c r="J454" s="97"/>
      <c r="K454" s="90" t="s">
        <v>276</v>
      </c>
      <c r="L454" s="100"/>
      <c r="M454" s="97"/>
      <c r="N454" s="90"/>
      <c r="O454" s="97" t="s">
        <v>1442</v>
      </c>
      <c r="P454" s="97"/>
      <c r="Q454" s="97" t="s">
        <v>1448</v>
      </c>
      <c r="R454" s="97"/>
      <c r="S454" s="97"/>
      <c r="T454" s="96" t="s">
        <v>519</v>
      </c>
      <c r="U454" s="101"/>
      <c r="V454" s="96"/>
      <c r="W454" s="111"/>
      <c r="X454" s="96"/>
      <c r="Y454" s="96"/>
      <c r="Z454" s="96"/>
      <c r="AA454" s="104"/>
      <c r="AB454" s="96"/>
      <c r="AC454" s="99"/>
      <c r="AD454" s="99"/>
      <c r="AE454" s="99"/>
      <c r="AF454" s="99"/>
      <c r="AG454" s="99"/>
      <c r="AH454" s="99"/>
      <c r="AI454" s="96"/>
      <c r="AJ454" s="96"/>
      <c r="AK454" s="119" t="s">
        <v>1477</v>
      </c>
      <c r="AL454" s="129"/>
      <c r="AM454" s="119"/>
      <c r="AN454" s="119"/>
      <c r="AO454" s="98"/>
      <c r="AP454" s="109"/>
      <c r="AQ454" s="109"/>
      <c r="AR454" s="120"/>
      <c r="AS454" s="123"/>
      <c r="AT454" s="123"/>
    </row>
    <row r="455" spans="1:46" s="114" customFormat="1" ht="84">
      <c r="A455" s="142">
        <v>453</v>
      </c>
      <c r="B455" s="105" t="s">
        <v>232</v>
      </c>
      <c r="C455" s="106"/>
      <c r="D455" s="106" t="s">
        <v>1628</v>
      </c>
      <c r="E455" s="106"/>
      <c r="F455" s="106"/>
      <c r="G455" s="97"/>
      <c r="H455" s="97"/>
      <c r="I455" s="97"/>
      <c r="J455" s="97"/>
      <c r="K455" s="135" t="s">
        <v>248</v>
      </c>
      <c r="L455" s="100"/>
      <c r="M455" s="97"/>
      <c r="N455" s="135">
        <v>1</v>
      </c>
      <c r="O455" s="97" t="s">
        <v>1449</v>
      </c>
      <c r="P455" s="95" t="s">
        <v>1482</v>
      </c>
      <c r="Q455" s="97" t="s">
        <v>1450</v>
      </c>
      <c r="R455" s="97"/>
      <c r="S455" s="97"/>
      <c r="T455" s="96" t="s">
        <v>519</v>
      </c>
      <c r="U455" s="101"/>
      <c r="V455" s="96"/>
      <c r="W455" s="111"/>
      <c r="X455" s="96"/>
      <c r="Y455" s="96" t="s">
        <v>12</v>
      </c>
      <c r="Z455" s="132" t="s">
        <v>1511</v>
      </c>
      <c r="AA455" s="134"/>
      <c r="AB455" s="132" t="s">
        <v>1512</v>
      </c>
      <c r="AC455" s="133">
        <v>13</v>
      </c>
      <c r="AD455" s="133">
        <v>0</v>
      </c>
      <c r="AE455" s="133">
        <v>0</v>
      </c>
      <c r="AF455" s="99"/>
      <c r="AG455" s="99"/>
      <c r="AH455" s="99"/>
      <c r="AI455" s="96"/>
      <c r="AJ455" s="96"/>
      <c r="AK455" s="119" t="s">
        <v>1477</v>
      </c>
      <c r="AL455" s="129"/>
      <c r="AM455" s="119"/>
      <c r="AN455" s="119"/>
      <c r="AO455" s="98"/>
      <c r="AP455" s="109"/>
      <c r="AQ455" s="109"/>
      <c r="AR455" s="120"/>
    </row>
    <row r="456" spans="1:46" s="114" customFormat="1" ht="108">
      <c r="A456" s="142">
        <v>454</v>
      </c>
      <c r="B456" s="105"/>
      <c r="C456" s="106" t="s">
        <v>476</v>
      </c>
      <c r="D456" s="106" t="s">
        <v>1499</v>
      </c>
      <c r="E456" s="106" t="s">
        <v>477</v>
      </c>
      <c r="F456" s="106"/>
      <c r="G456" s="97"/>
      <c r="H456" s="97"/>
      <c r="I456" s="97"/>
      <c r="J456" s="97"/>
      <c r="K456" s="90" t="s">
        <v>276</v>
      </c>
      <c r="L456" s="100"/>
      <c r="M456" s="97"/>
      <c r="N456" s="90"/>
      <c r="O456" s="97" t="s">
        <v>685</v>
      </c>
      <c r="P456" s="97" t="s">
        <v>686</v>
      </c>
      <c r="Q456" s="97" t="s">
        <v>687</v>
      </c>
      <c r="R456" s="97" t="s">
        <v>688</v>
      </c>
      <c r="S456" s="97" t="s">
        <v>7</v>
      </c>
      <c r="T456" s="96" t="s">
        <v>1646</v>
      </c>
      <c r="U456" s="101"/>
      <c r="V456" s="96"/>
      <c r="W456" s="111"/>
      <c r="X456" s="96"/>
      <c r="Y456" s="96"/>
      <c r="Z456" s="96"/>
      <c r="AA456" s="104"/>
      <c r="AB456" s="96"/>
      <c r="AC456" s="99"/>
      <c r="AD456" s="99"/>
      <c r="AE456" s="99"/>
      <c r="AF456" s="99"/>
      <c r="AG456" s="99"/>
      <c r="AH456" s="99"/>
      <c r="AI456" s="96"/>
      <c r="AJ456" s="96"/>
      <c r="AK456" s="113" t="s">
        <v>1432</v>
      </c>
      <c r="AL456" s="113" t="s">
        <v>1433</v>
      </c>
      <c r="AM456" s="119" t="s">
        <v>520</v>
      </c>
      <c r="AN456" s="119"/>
      <c r="AO456" s="98"/>
      <c r="AP456" s="109"/>
      <c r="AQ456" s="109"/>
      <c r="AR456" s="120"/>
    </row>
    <row r="457" spans="1:46" s="114" customFormat="1" ht="84">
      <c r="A457" s="142">
        <v>455</v>
      </c>
      <c r="B457" s="105" t="s">
        <v>232</v>
      </c>
      <c r="C457" s="106"/>
      <c r="D457" s="106" t="s">
        <v>1499</v>
      </c>
      <c r="E457" s="106"/>
      <c r="F457" s="106"/>
      <c r="G457" s="97"/>
      <c r="H457" s="97"/>
      <c r="I457" s="97"/>
      <c r="J457" s="97"/>
      <c r="K457" s="135" t="s">
        <v>248</v>
      </c>
      <c r="L457" s="100"/>
      <c r="M457" s="97"/>
      <c r="N457" s="135">
        <v>1</v>
      </c>
      <c r="O457" s="97" t="s">
        <v>1470</v>
      </c>
      <c r="P457" s="97" t="s">
        <v>1471</v>
      </c>
      <c r="Q457" s="97" t="s">
        <v>1472</v>
      </c>
      <c r="R457" s="97"/>
      <c r="S457" s="97"/>
      <c r="T457" s="96" t="s">
        <v>519</v>
      </c>
      <c r="U457" s="101"/>
      <c r="V457" s="96"/>
      <c r="W457" s="111"/>
      <c r="X457" s="96"/>
      <c r="Y457" s="96" t="s">
        <v>12</v>
      </c>
      <c r="Z457" s="132" t="s">
        <v>1511</v>
      </c>
      <c r="AA457" s="134"/>
      <c r="AB457" s="132" t="s">
        <v>1512</v>
      </c>
      <c r="AC457" s="133">
        <v>13</v>
      </c>
      <c r="AD457" s="133">
        <v>0</v>
      </c>
      <c r="AE457" s="133">
        <v>0</v>
      </c>
      <c r="AF457" s="99"/>
      <c r="AG457" s="99"/>
      <c r="AH457" s="99"/>
      <c r="AI457" s="96"/>
      <c r="AJ457" s="96"/>
      <c r="AK457" s="119" t="s">
        <v>1477</v>
      </c>
      <c r="AL457" s="129"/>
      <c r="AM457" s="119"/>
      <c r="AN457" s="119"/>
      <c r="AO457" s="98"/>
      <c r="AP457" s="109"/>
      <c r="AQ457" s="109"/>
      <c r="AR457" s="120"/>
    </row>
    <row r="458" spans="1:46" s="114" customFormat="1" ht="84">
      <c r="A458" s="142">
        <v>456</v>
      </c>
      <c r="B458" s="105" t="s">
        <v>232</v>
      </c>
      <c r="C458" s="106"/>
      <c r="D458" s="106" t="s">
        <v>1499</v>
      </c>
      <c r="E458" s="106"/>
      <c r="F458" s="106"/>
      <c r="G458" s="97"/>
      <c r="H458" s="97"/>
      <c r="I458" s="97"/>
      <c r="J458" s="97"/>
      <c r="K458" s="135" t="s">
        <v>248</v>
      </c>
      <c r="L458" s="100"/>
      <c r="M458" s="97"/>
      <c r="N458" s="135">
        <v>1</v>
      </c>
      <c r="O458" s="97" t="s">
        <v>1473</v>
      </c>
      <c r="P458" s="97"/>
      <c r="Q458" s="97" t="s">
        <v>1474</v>
      </c>
      <c r="R458" s="97"/>
      <c r="S458" s="97"/>
      <c r="T458" s="96" t="s">
        <v>519</v>
      </c>
      <c r="U458" s="101"/>
      <c r="V458" s="96"/>
      <c r="W458" s="111"/>
      <c r="X458" s="96"/>
      <c r="Y458" s="96" t="s">
        <v>12</v>
      </c>
      <c r="Z458" s="132" t="s">
        <v>1511</v>
      </c>
      <c r="AA458" s="134"/>
      <c r="AB458" s="132" t="s">
        <v>1512</v>
      </c>
      <c r="AC458" s="133">
        <v>13</v>
      </c>
      <c r="AD458" s="133">
        <v>0</v>
      </c>
      <c r="AE458" s="133">
        <v>0</v>
      </c>
      <c r="AF458" s="99"/>
      <c r="AG458" s="99"/>
      <c r="AH458" s="99"/>
      <c r="AI458" s="96"/>
      <c r="AJ458" s="96"/>
      <c r="AK458" s="119" t="s">
        <v>1477</v>
      </c>
      <c r="AL458" s="129"/>
      <c r="AM458" s="119"/>
      <c r="AN458" s="119"/>
      <c r="AO458" s="98"/>
      <c r="AP458" s="109"/>
      <c r="AQ458" s="109"/>
      <c r="AR458" s="120"/>
    </row>
    <row r="459" spans="1:46" s="114" customFormat="1" ht="52" customHeight="1">
      <c r="A459" s="142">
        <v>457</v>
      </c>
      <c r="B459" s="105" t="s">
        <v>232</v>
      </c>
      <c r="C459" s="106"/>
      <c r="D459" s="106" t="s">
        <v>602</v>
      </c>
      <c r="E459" s="106"/>
      <c r="F459" s="106"/>
      <c r="G459" s="97"/>
      <c r="H459" s="97"/>
      <c r="I459" s="97"/>
      <c r="J459" s="97"/>
      <c r="K459" s="90" t="s">
        <v>247</v>
      </c>
      <c r="L459" s="100"/>
      <c r="M459" s="97"/>
      <c r="N459" s="90"/>
      <c r="O459" s="97" t="s">
        <v>1475</v>
      </c>
      <c r="P459" s="97"/>
      <c r="Q459" s="97" t="s">
        <v>1476</v>
      </c>
      <c r="R459" s="97"/>
      <c r="S459" s="97"/>
      <c r="T459" s="96" t="s">
        <v>519</v>
      </c>
      <c r="U459" s="101"/>
      <c r="V459" s="96"/>
      <c r="W459" s="111"/>
      <c r="X459" s="96"/>
      <c r="Y459" s="96"/>
      <c r="Z459" s="96"/>
      <c r="AA459" s="104"/>
      <c r="AB459" s="96"/>
      <c r="AC459" s="99"/>
      <c r="AD459" s="99"/>
      <c r="AE459" s="99"/>
      <c r="AF459" s="99"/>
      <c r="AG459" s="99"/>
      <c r="AH459" s="99"/>
      <c r="AI459" s="96"/>
      <c r="AJ459" s="96"/>
      <c r="AK459" s="119" t="s">
        <v>1477</v>
      </c>
      <c r="AL459" s="129"/>
      <c r="AM459" s="119"/>
      <c r="AN459" s="119"/>
      <c r="AO459" s="98"/>
      <c r="AP459" s="109"/>
      <c r="AQ459" s="109"/>
      <c r="AR459" s="120"/>
    </row>
    <row r="460" spans="1:46" ht="84">
      <c r="A460" s="142">
        <v>458</v>
      </c>
      <c r="B460" s="377" t="s">
        <v>232</v>
      </c>
      <c r="C460" s="377" t="s">
        <v>1659</v>
      </c>
      <c r="D460" s="377" t="s">
        <v>1660</v>
      </c>
      <c r="E460" s="377"/>
      <c r="F460" s="377"/>
      <c r="G460" s="148"/>
      <c r="H460" s="148"/>
      <c r="I460" s="148"/>
      <c r="J460" s="148"/>
      <c r="K460" s="148" t="s">
        <v>276</v>
      </c>
      <c r="L460" s="148" t="s">
        <v>607</v>
      </c>
      <c r="M460" s="148"/>
      <c r="N460" s="148"/>
      <c r="O460" s="148"/>
      <c r="P460" s="148"/>
      <c r="Q460" s="149" t="s">
        <v>1662</v>
      </c>
      <c r="R460" s="385" t="s">
        <v>1663</v>
      </c>
      <c r="S460" s="97"/>
      <c r="T460" s="161" t="s">
        <v>519</v>
      </c>
      <c r="U460" s="233"/>
      <c r="V460" s="234"/>
      <c r="W460" s="234"/>
      <c r="X460" s="234"/>
      <c r="Y460" s="161"/>
      <c r="Z460" s="161"/>
      <c r="AA460" s="162"/>
      <c r="AB460" s="161"/>
      <c r="AC460" s="163"/>
      <c r="AD460" s="163"/>
      <c r="AE460" s="163"/>
      <c r="AF460" s="163"/>
      <c r="AG460" s="163"/>
      <c r="AH460" s="163"/>
      <c r="AI460" s="161"/>
      <c r="AJ460" s="161"/>
      <c r="AK460" s="158" t="s">
        <v>652</v>
      </c>
      <c r="AL460" s="158" t="s">
        <v>653</v>
      </c>
      <c r="AM460" s="159"/>
      <c r="AN460" s="159"/>
      <c r="AO460" s="164"/>
      <c r="AP460" s="160"/>
      <c r="AQ460" s="160"/>
      <c r="AR460" s="165"/>
    </row>
    <row r="461" spans="1:46" ht="72">
      <c r="A461" s="142">
        <v>459</v>
      </c>
      <c r="B461" s="377" t="s">
        <v>232</v>
      </c>
      <c r="C461" s="377" t="s">
        <v>1659</v>
      </c>
      <c r="D461" s="380" t="s">
        <v>1661</v>
      </c>
      <c r="E461" s="377"/>
      <c r="F461" s="377"/>
      <c r="G461" s="151"/>
      <c r="H461" s="151"/>
      <c r="I461" s="151"/>
      <c r="J461" s="151"/>
      <c r="K461" s="151" t="s">
        <v>276</v>
      </c>
      <c r="L461" s="148" t="s">
        <v>607</v>
      </c>
      <c r="M461" s="151"/>
      <c r="N461" s="151"/>
      <c r="O461" s="151"/>
      <c r="P461" s="151"/>
      <c r="Q461" s="149" t="s">
        <v>1664</v>
      </c>
      <c r="R461" s="384" t="s">
        <v>1665</v>
      </c>
      <c r="S461" s="97"/>
      <c r="T461" s="161" t="s">
        <v>519</v>
      </c>
      <c r="U461" s="233"/>
      <c r="V461" s="234"/>
      <c r="W461" s="234"/>
      <c r="X461" s="234"/>
      <c r="Y461" s="161"/>
      <c r="Z461" s="161"/>
      <c r="AA461" s="162"/>
      <c r="AB461" s="161"/>
      <c r="AC461" s="163"/>
      <c r="AD461" s="163"/>
      <c r="AE461" s="163"/>
      <c r="AF461" s="163"/>
      <c r="AG461" s="163"/>
      <c r="AH461" s="163"/>
      <c r="AI461" s="161"/>
      <c r="AJ461" s="161"/>
      <c r="AK461" s="158" t="s">
        <v>652</v>
      </c>
      <c r="AL461" s="158" t="s">
        <v>653</v>
      </c>
      <c r="AM461" s="159"/>
      <c r="AN461" s="159"/>
      <c r="AO461" s="164"/>
      <c r="AP461" s="160"/>
      <c r="AQ461" s="160"/>
      <c r="AR461" s="165"/>
    </row>
    <row r="462" spans="1:46" ht="24">
      <c r="A462" s="142">
        <v>460</v>
      </c>
      <c r="B462" s="153" t="s">
        <v>232</v>
      </c>
      <c r="C462" s="377" t="s">
        <v>509</v>
      </c>
      <c r="D462" s="377" t="s">
        <v>1494</v>
      </c>
      <c r="E462" s="377"/>
      <c r="F462" s="377"/>
      <c r="G462" s="151"/>
      <c r="H462" s="151"/>
      <c r="I462" s="151"/>
      <c r="J462" s="151"/>
      <c r="K462" s="151" t="s">
        <v>276</v>
      </c>
      <c r="L462" s="148" t="s">
        <v>511</v>
      </c>
      <c r="M462" s="151"/>
      <c r="N462" s="151"/>
      <c r="O462" s="151"/>
      <c r="P462" s="151"/>
      <c r="Q462" s="151" t="s">
        <v>1666</v>
      </c>
      <c r="R462" s="151"/>
      <c r="S462" s="97"/>
      <c r="T462" s="161" t="s">
        <v>519</v>
      </c>
      <c r="U462" s="233"/>
      <c r="V462" s="234"/>
      <c r="W462" s="234"/>
      <c r="X462" s="234"/>
      <c r="Y462" s="161"/>
      <c r="Z462" s="161"/>
      <c r="AA462" s="162"/>
      <c r="AB462" s="161"/>
      <c r="AC462" s="163"/>
      <c r="AD462" s="163"/>
      <c r="AE462" s="163"/>
      <c r="AF462" s="163"/>
      <c r="AG462" s="163"/>
      <c r="AH462" s="163"/>
      <c r="AI462" s="161"/>
      <c r="AJ462" s="161"/>
      <c r="AK462" s="158" t="s">
        <v>652</v>
      </c>
      <c r="AL462" s="158" t="s">
        <v>653</v>
      </c>
      <c r="AM462" s="159"/>
      <c r="AN462" s="159"/>
      <c r="AO462" s="164"/>
      <c r="AP462" s="160"/>
      <c r="AQ462" s="160"/>
      <c r="AR462" s="165"/>
    </row>
    <row r="463" spans="1:46" ht="84">
      <c r="A463" s="142">
        <v>461</v>
      </c>
      <c r="B463" s="153" t="s">
        <v>232</v>
      </c>
      <c r="C463" s="154" t="s">
        <v>509</v>
      </c>
      <c r="D463" s="154" t="s">
        <v>1495</v>
      </c>
      <c r="E463" s="154"/>
      <c r="F463" s="154"/>
      <c r="G463" s="151"/>
      <c r="H463" s="151"/>
      <c r="I463" s="151"/>
      <c r="J463" s="151"/>
      <c r="K463" s="151" t="s">
        <v>258</v>
      </c>
      <c r="L463" s="148"/>
      <c r="M463" s="151"/>
      <c r="N463" s="151"/>
      <c r="O463" s="151"/>
      <c r="P463" s="151"/>
      <c r="Q463" s="151" t="s">
        <v>1667</v>
      </c>
      <c r="R463" s="151"/>
      <c r="S463" s="97"/>
      <c r="T463" s="161" t="s">
        <v>519</v>
      </c>
      <c r="U463" s="233"/>
      <c r="V463" s="234"/>
      <c r="W463" s="234"/>
      <c r="X463" s="234"/>
      <c r="Y463" s="161"/>
      <c r="Z463" s="161"/>
      <c r="AA463" s="162"/>
      <c r="AB463" s="161"/>
      <c r="AC463" s="163"/>
      <c r="AD463" s="163"/>
      <c r="AE463" s="163"/>
      <c r="AF463" s="163"/>
      <c r="AG463" s="163"/>
      <c r="AH463" s="163"/>
      <c r="AI463" s="161"/>
      <c r="AJ463" s="161"/>
      <c r="AK463" s="158" t="s">
        <v>652</v>
      </c>
      <c r="AL463" s="158" t="s">
        <v>653</v>
      </c>
      <c r="AM463" s="159"/>
      <c r="AN463" s="159"/>
      <c r="AO463" s="164"/>
      <c r="AP463" s="160"/>
      <c r="AQ463" s="160"/>
      <c r="AR463" s="165"/>
    </row>
    <row r="464" spans="1:46" ht="84">
      <c r="A464" s="142">
        <v>462</v>
      </c>
      <c r="B464" s="153" t="s">
        <v>232</v>
      </c>
      <c r="C464" s="154" t="s">
        <v>235</v>
      </c>
      <c r="D464" s="154" t="s">
        <v>1531</v>
      </c>
      <c r="E464" s="154" t="s">
        <v>557</v>
      </c>
      <c r="F464" s="154"/>
      <c r="G464" s="151"/>
      <c r="H464" s="151"/>
      <c r="I464" s="151"/>
      <c r="J464" s="151"/>
      <c r="K464" s="151" t="s">
        <v>339</v>
      </c>
      <c r="L464" s="148"/>
      <c r="M464" s="151"/>
      <c r="N464" s="151"/>
      <c r="O464" s="151"/>
      <c r="P464" s="151"/>
      <c r="Q464" s="151" t="s">
        <v>1668</v>
      </c>
      <c r="R464" s="151"/>
      <c r="S464" s="97"/>
      <c r="T464" s="161" t="s">
        <v>519</v>
      </c>
      <c r="U464" s="233"/>
      <c r="V464" s="234"/>
      <c r="W464" s="234"/>
      <c r="X464" s="234"/>
      <c r="Y464" s="161"/>
      <c r="Z464" s="161"/>
      <c r="AA464" s="162"/>
      <c r="AB464" s="161"/>
      <c r="AC464" s="163"/>
      <c r="AD464" s="163"/>
      <c r="AE464" s="163"/>
      <c r="AF464" s="163"/>
      <c r="AG464" s="163"/>
      <c r="AH464" s="163"/>
      <c r="AI464" s="161"/>
      <c r="AJ464" s="161"/>
      <c r="AK464" s="158" t="s">
        <v>652</v>
      </c>
      <c r="AL464" s="158" t="s">
        <v>653</v>
      </c>
      <c r="AM464" s="159"/>
      <c r="AN464" s="159"/>
      <c r="AO464" s="164"/>
      <c r="AP464" s="160"/>
      <c r="AQ464" s="160"/>
      <c r="AR464" s="165"/>
    </row>
    <row r="465" spans="1:46" ht="84">
      <c r="A465" s="142">
        <v>463</v>
      </c>
      <c r="B465" s="153" t="s">
        <v>232</v>
      </c>
      <c r="C465" s="155">
        <v>2</v>
      </c>
      <c r="D465" s="155" t="s">
        <v>1528</v>
      </c>
      <c r="E465" s="155">
        <v>34</v>
      </c>
      <c r="F465" s="155"/>
      <c r="G465" s="156"/>
      <c r="H465" s="156"/>
      <c r="I465" s="156"/>
      <c r="J465" s="156"/>
      <c r="K465" s="150" t="s">
        <v>258</v>
      </c>
      <c r="L465" s="156"/>
      <c r="M465" s="156"/>
      <c r="N465" s="153"/>
      <c r="O465" s="156"/>
      <c r="P465" s="156"/>
      <c r="Q465" s="156" t="s">
        <v>1669</v>
      </c>
      <c r="R465" s="151"/>
      <c r="S465" s="97"/>
      <c r="T465" s="161" t="s">
        <v>519</v>
      </c>
      <c r="U465" s="233"/>
      <c r="V465" s="234"/>
      <c r="W465" s="234"/>
      <c r="X465" s="234"/>
      <c r="Y465" s="161"/>
      <c r="Z465" s="161"/>
      <c r="AA465" s="162"/>
      <c r="AB465" s="161"/>
      <c r="AC465" s="163"/>
      <c r="AD465" s="163"/>
      <c r="AE465" s="163"/>
      <c r="AF465" s="163"/>
      <c r="AG465" s="163"/>
      <c r="AH465" s="163"/>
      <c r="AI465" s="161"/>
      <c r="AJ465" s="161"/>
      <c r="AK465" s="158" t="s">
        <v>652</v>
      </c>
      <c r="AL465" s="158" t="s">
        <v>653</v>
      </c>
      <c r="AM465" s="159"/>
      <c r="AN465" s="159"/>
      <c r="AO465" s="164"/>
      <c r="AP465" s="160"/>
      <c r="AQ465" s="160"/>
      <c r="AR465" s="165"/>
    </row>
    <row r="466" spans="1:46" ht="84">
      <c r="A466" s="142">
        <v>464</v>
      </c>
      <c r="B466" s="153" t="s">
        <v>232</v>
      </c>
      <c r="C466" s="154" t="s">
        <v>235</v>
      </c>
      <c r="D466" s="154" t="s">
        <v>1533</v>
      </c>
      <c r="E466" s="154" t="s">
        <v>558</v>
      </c>
      <c r="F466" s="154"/>
      <c r="G466" s="151"/>
      <c r="H466" s="151"/>
      <c r="I466" s="151"/>
      <c r="J466" s="151"/>
      <c r="K466" s="135" t="s">
        <v>248</v>
      </c>
      <c r="L466" s="148"/>
      <c r="M466" s="151"/>
      <c r="N466" s="135">
        <v>1</v>
      </c>
      <c r="O466" s="151" t="s">
        <v>1670</v>
      </c>
      <c r="P466" s="151" t="s">
        <v>1671</v>
      </c>
      <c r="Q466" s="151" t="s">
        <v>1672</v>
      </c>
      <c r="R466" s="151"/>
      <c r="S466" s="97"/>
      <c r="T466" s="161" t="s">
        <v>519</v>
      </c>
      <c r="U466" s="233"/>
      <c r="V466" s="234"/>
      <c r="W466" s="234"/>
      <c r="X466" s="234"/>
      <c r="Y466" s="96" t="s">
        <v>12</v>
      </c>
      <c r="Z466" s="132" t="s">
        <v>1511</v>
      </c>
      <c r="AA466" s="134"/>
      <c r="AB466" s="132" t="s">
        <v>1512</v>
      </c>
      <c r="AC466" s="133">
        <v>13</v>
      </c>
      <c r="AD466" s="133">
        <v>0</v>
      </c>
      <c r="AE466" s="133">
        <v>0</v>
      </c>
      <c r="AF466" s="163"/>
      <c r="AG466" s="163"/>
      <c r="AH466" s="163"/>
      <c r="AI466" s="161"/>
      <c r="AJ466" s="161"/>
      <c r="AK466" s="158" t="s">
        <v>652</v>
      </c>
      <c r="AL466" s="158" t="s">
        <v>653</v>
      </c>
      <c r="AM466" s="159"/>
      <c r="AN466" s="159"/>
      <c r="AO466" s="164"/>
      <c r="AP466" s="160"/>
      <c r="AQ466" s="160"/>
      <c r="AR466" s="165"/>
    </row>
    <row r="467" spans="1:46" ht="312">
      <c r="A467" s="142">
        <v>465</v>
      </c>
      <c r="B467" s="153" t="s">
        <v>232</v>
      </c>
      <c r="C467" s="154" t="s">
        <v>717</v>
      </c>
      <c r="D467" s="154" t="s">
        <v>1542</v>
      </c>
      <c r="E467" s="154" t="s">
        <v>727</v>
      </c>
      <c r="F467" s="154"/>
      <c r="G467" s="151"/>
      <c r="H467" s="151"/>
      <c r="I467" s="151"/>
      <c r="J467" s="151"/>
      <c r="K467" s="151" t="s">
        <v>258</v>
      </c>
      <c r="L467" s="148"/>
      <c r="M467" s="151"/>
      <c r="N467" s="151"/>
      <c r="O467" s="151"/>
      <c r="P467" s="151"/>
      <c r="Q467" s="151" t="s">
        <v>1673</v>
      </c>
      <c r="R467" s="151"/>
      <c r="S467" s="97"/>
      <c r="T467" s="161" t="s">
        <v>519</v>
      </c>
      <c r="U467" s="233"/>
      <c r="V467" s="234"/>
      <c r="W467" s="234"/>
      <c r="X467" s="234"/>
      <c r="Y467" s="161"/>
      <c r="Z467" s="161"/>
      <c r="AA467" s="162"/>
      <c r="AB467" s="161"/>
      <c r="AC467" s="163"/>
      <c r="AD467" s="163"/>
      <c r="AE467" s="163"/>
      <c r="AF467" s="163"/>
      <c r="AG467" s="163"/>
      <c r="AH467" s="163"/>
      <c r="AI467" s="161"/>
      <c r="AJ467" s="161"/>
      <c r="AK467" s="158" t="s">
        <v>652</v>
      </c>
      <c r="AL467" s="158" t="s">
        <v>653</v>
      </c>
      <c r="AM467" s="159"/>
      <c r="AN467" s="159"/>
      <c r="AO467" s="164"/>
      <c r="AP467" s="160"/>
      <c r="AQ467" s="160"/>
      <c r="AR467" s="165"/>
    </row>
    <row r="468" spans="1:46" ht="24">
      <c r="A468" s="142">
        <v>466</v>
      </c>
      <c r="B468" s="153" t="s">
        <v>232</v>
      </c>
      <c r="C468" s="154" t="s">
        <v>717</v>
      </c>
      <c r="D468" s="154" t="s">
        <v>1542</v>
      </c>
      <c r="E468" s="154" t="s">
        <v>727</v>
      </c>
      <c r="F468" s="154"/>
      <c r="G468" s="151"/>
      <c r="H468" s="151"/>
      <c r="I468" s="151"/>
      <c r="J468" s="151"/>
      <c r="K468" s="151" t="s">
        <v>258</v>
      </c>
      <c r="L468" s="148"/>
      <c r="M468" s="151"/>
      <c r="N468" s="151"/>
      <c r="O468" s="151"/>
      <c r="P468" s="151"/>
      <c r="Q468" s="151" t="s">
        <v>1674</v>
      </c>
      <c r="R468" s="151"/>
      <c r="S468" s="97"/>
      <c r="T468" s="161" t="s">
        <v>1772</v>
      </c>
      <c r="U468" s="101"/>
      <c r="V468" s="96"/>
      <c r="W468" s="111"/>
      <c r="X468" s="96"/>
      <c r="Y468" s="161"/>
      <c r="Z468" s="161"/>
      <c r="AA468" s="162"/>
      <c r="AB468" s="161"/>
      <c r="AC468" s="163"/>
      <c r="AD468" s="163"/>
      <c r="AE468" s="163"/>
      <c r="AF468" s="163"/>
      <c r="AG468" s="163"/>
      <c r="AH468" s="163"/>
      <c r="AI468" s="161"/>
      <c r="AJ468" s="161"/>
      <c r="AK468" s="158" t="s">
        <v>652</v>
      </c>
      <c r="AL468" s="158" t="s">
        <v>653</v>
      </c>
      <c r="AM468" s="159"/>
      <c r="AN468" s="159"/>
      <c r="AO468" s="164"/>
      <c r="AP468" s="160"/>
      <c r="AQ468" s="160"/>
      <c r="AR468" s="165"/>
      <c r="AS468" s="123"/>
      <c r="AT468" s="123"/>
    </row>
    <row r="469" spans="1:46" ht="120">
      <c r="A469" s="142">
        <v>467</v>
      </c>
      <c r="B469" s="153" t="s">
        <v>232</v>
      </c>
      <c r="C469" s="153">
        <v>4</v>
      </c>
      <c r="D469" s="153" t="s">
        <v>1547</v>
      </c>
      <c r="E469" s="153">
        <v>45</v>
      </c>
      <c r="F469" s="377" t="s">
        <v>1675</v>
      </c>
      <c r="G469" s="151"/>
      <c r="H469" s="151"/>
      <c r="I469" s="151"/>
      <c r="J469" s="381"/>
      <c r="K469" s="151" t="s">
        <v>276</v>
      </c>
      <c r="L469" s="151" t="s">
        <v>617</v>
      </c>
      <c r="M469" s="151"/>
      <c r="N469" s="151"/>
      <c r="O469" s="151" t="s">
        <v>893</v>
      </c>
      <c r="P469" s="151" t="s">
        <v>1677</v>
      </c>
      <c r="Q469" s="151" t="s">
        <v>1678</v>
      </c>
      <c r="R469" s="151"/>
      <c r="S469" s="97"/>
      <c r="T469" s="161" t="s">
        <v>519</v>
      </c>
      <c r="U469" s="233"/>
      <c r="V469" s="234"/>
      <c r="W469" s="234"/>
      <c r="X469" s="234"/>
      <c r="Y469" s="161"/>
      <c r="Z469" s="161"/>
      <c r="AA469" s="162"/>
      <c r="AB469" s="161"/>
      <c r="AC469" s="163"/>
      <c r="AD469" s="163"/>
      <c r="AE469" s="163"/>
      <c r="AF469" s="163"/>
      <c r="AG469" s="163"/>
      <c r="AH469" s="163"/>
      <c r="AI469" s="161"/>
      <c r="AJ469" s="161"/>
      <c r="AK469" s="158" t="s">
        <v>652</v>
      </c>
      <c r="AL469" s="158" t="s">
        <v>653</v>
      </c>
      <c r="AM469" s="159"/>
      <c r="AN469" s="159"/>
      <c r="AO469" s="164"/>
      <c r="AP469" s="160"/>
      <c r="AQ469" s="160"/>
      <c r="AR469" s="165"/>
    </row>
    <row r="470" spans="1:46" ht="84">
      <c r="A470" s="142">
        <v>468</v>
      </c>
      <c r="B470" s="153" t="s">
        <v>232</v>
      </c>
      <c r="C470" s="157" t="s">
        <v>239</v>
      </c>
      <c r="D470" s="157" t="s">
        <v>1570</v>
      </c>
      <c r="E470" s="157" t="s">
        <v>445</v>
      </c>
      <c r="F470" s="157" t="s">
        <v>565</v>
      </c>
      <c r="G470" s="151"/>
      <c r="H470" s="151"/>
      <c r="I470" s="151"/>
      <c r="J470" s="151"/>
      <c r="K470" s="135" t="s">
        <v>248</v>
      </c>
      <c r="L470" s="148" t="s">
        <v>617</v>
      </c>
      <c r="M470" s="148"/>
      <c r="N470" s="135">
        <v>1</v>
      </c>
      <c r="O470" s="148" t="s">
        <v>1679</v>
      </c>
      <c r="P470" s="151"/>
      <c r="Q470" s="151" t="s">
        <v>1680</v>
      </c>
      <c r="R470" s="151"/>
      <c r="S470" s="97"/>
      <c r="T470" s="161" t="s">
        <v>519</v>
      </c>
      <c r="U470" s="233"/>
      <c r="V470" s="234"/>
      <c r="W470" s="234"/>
      <c r="X470" s="234"/>
      <c r="Y470" s="96" t="s">
        <v>12</v>
      </c>
      <c r="Z470" s="132" t="s">
        <v>1511</v>
      </c>
      <c r="AA470" s="134"/>
      <c r="AB470" s="132" t="s">
        <v>1512</v>
      </c>
      <c r="AC470" s="133">
        <v>13</v>
      </c>
      <c r="AD470" s="133">
        <v>0</v>
      </c>
      <c r="AE470" s="133">
        <v>0</v>
      </c>
      <c r="AF470" s="163"/>
      <c r="AG470" s="163"/>
      <c r="AH470" s="163"/>
      <c r="AI470" s="161"/>
      <c r="AJ470" s="161"/>
      <c r="AK470" s="158" t="s">
        <v>652</v>
      </c>
      <c r="AL470" s="158" t="s">
        <v>653</v>
      </c>
      <c r="AM470" s="159"/>
      <c r="AN470" s="159"/>
      <c r="AO470" s="164"/>
      <c r="AP470" s="160"/>
      <c r="AQ470" s="160"/>
      <c r="AR470" s="165"/>
    </row>
    <row r="471" spans="1:46" ht="96">
      <c r="A471" s="142">
        <v>469</v>
      </c>
      <c r="B471" s="153" t="s">
        <v>232</v>
      </c>
      <c r="C471" s="154" t="s">
        <v>239</v>
      </c>
      <c r="D471" s="154" t="s">
        <v>1576</v>
      </c>
      <c r="E471" s="154" t="s">
        <v>455</v>
      </c>
      <c r="F471" s="154"/>
      <c r="G471" s="151"/>
      <c r="H471" s="151"/>
      <c r="I471" s="151"/>
      <c r="J471" s="151"/>
      <c r="K471" s="151" t="s">
        <v>276</v>
      </c>
      <c r="L471" s="148" t="s">
        <v>511</v>
      </c>
      <c r="M471" s="151"/>
      <c r="N471" s="151"/>
      <c r="O471" s="151" t="s">
        <v>1681</v>
      </c>
      <c r="P471" s="151"/>
      <c r="Q471" s="151" t="s">
        <v>1682</v>
      </c>
      <c r="R471" s="151"/>
      <c r="S471" s="97"/>
      <c r="T471" s="161" t="s">
        <v>364</v>
      </c>
      <c r="U471" s="233"/>
      <c r="V471" s="234"/>
      <c r="W471" s="234"/>
      <c r="X471" s="234"/>
      <c r="Y471" s="161"/>
      <c r="Z471" s="161"/>
      <c r="AA471" s="162"/>
      <c r="AB471" s="161"/>
      <c r="AC471" s="163"/>
      <c r="AD471" s="163"/>
      <c r="AE471" s="163"/>
      <c r="AF471" s="163"/>
      <c r="AG471" s="163"/>
      <c r="AH471" s="163"/>
      <c r="AI471" s="161"/>
      <c r="AJ471" s="161"/>
      <c r="AK471" s="158" t="s">
        <v>652</v>
      </c>
      <c r="AL471" s="158" t="s">
        <v>653</v>
      </c>
      <c r="AM471" s="159"/>
      <c r="AN471" s="159"/>
      <c r="AO471" s="164"/>
      <c r="AP471" s="160"/>
      <c r="AQ471" s="160"/>
      <c r="AR471" s="165"/>
    </row>
    <row r="472" spans="1:46" ht="120">
      <c r="A472" s="142">
        <v>470</v>
      </c>
      <c r="B472" s="153" t="s">
        <v>232</v>
      </c>
      <c r="C472" s="154" t="s">
        <v>239</v>
      </c>
      <c r="D472" s="154" t="s">
        <v>1577</v>
      </c>
      <c r="E472" s="154" t="s">
        <v>455</v>
      </c>
      <c r="F472" s="154"/>
      <c r="G472" s="151"/>
      <c r="H472" s="151"/>
      <c r="I472" s="151"/>
      <c r="J472" s="151"/>
      <c r="K472" s="151" t="s">
        <v>258</v>
      </c>
      <c r="L472" s="148" t="s">
        <v>617</v>
      </c>
      <c r="M472" s="151"/>
      <c r="N472" s="151"/>
      <c r="O472" s="151" t="s">
        <v>1683</v>
      </c>
      <c r="P472" s="151"/>
      <c r="Q472" s="151" t="s">
        <v>1684</v>
      </c>
      <c r="R472" s="151"/>
      <c r="S472" s="97"/>
      <c r="T472" s="161" t="s">
        <v>364</v>
      </c>
      <c r="U472" s="233"/>
      <c r="V472" s="234"/>
      <c r="W472" s="234"/>
      <c r="X472" s="234"/>
      <c r="Y472" s="161"/>
      <c r="Z472" s="161"/>
      <c r="AA472" s="162"/>
      <c r="AB472" s="161"/>
      <c r="AC472" s="163"/>
      <c r="AD472" s="163"/>
      <c r="AE472" s="163"/>
      <c r="AF472" s="163"/>
      <c r="AG472" s="163"/>
      <c r="AH472" s="163"/>
      <c r="AI472" s="161"/>
      <c r="AJ472" s="161"/>
      <c r="AK472" s="158" t="s">
        <v>652</v>
      </c>
      <c r="AL472" s="158" t="s">
        <v>653</v>
      </c>
      <c r="AM472" s="159"/>
      <c r="AN472" s="159"/>
      <c r="AO472" s="164"/>
      <c r="AP472" s="160"/>
      <c r="AQ472" s="160"/>
      <c r="AR472" s="165"/>
    </row>
    <row r="473" spans="1:46" ht="72">
      <c r="A473" s="142">
        <v>471</v>
      </c>
      <c r="B473" s="153" t="s">
        <v>232</v>
      </c>
      <c r="C473" s="154" t="s">
        <v>239</v>
      </c>
      <c r="D473" s="154" t="s">
        <v>1577</v>
      </c>
      <c r="E473" s="154" t="s">
        <v>455</v>
      </c>
      <c r="F473" s="154"/>
      <c r="G473" s="151"/>
      <c r="H473" s="151"/>
      <c r="I473" s="151"/>
      <c r="J473" s="151"/>
      <c r="K473" s="151" t="s">
        <v>339</v>
      </c>
      <c r="L473" s="148"/>
      <c r="M473" s="151"/>
      <c r="N473" s="151"/>
      <c r="O473" s="151"/>
      <c r="P473" s="151"/>
      <c r="Q473" s="151" t="s">
        <v>1685</v>
      </c>
      <c r="R473" s="151"/>
      <c r="S473" s="97"/>
      <c r="T473" s="161" t="s">
        <v>364</v>
      </c>
      <c r="U473" s="233"/>
      <c r="V473" s="234"/>
      <c r="W473" s="234"/>
      <c r="X473" s="234"/>
      <c r="Y473" s="161"/>
      <c r="Z473" s="161"/>
      <c r="AA473" s="162"/>
      <c r="AB473" s="161"/>
      <c r="AC473" s="163"/>
      <c r="AD473" s="163"/>
      <c r="AE473" s="163"/>
      <c r="AF473" s="163"/>
      <c r="AG473" s="163"/>
      <c r="AH473" s="163"/>
      <c r="AI473" s="161"/>
      <c r="AJ473" s="161"/>
      <c r="AK473" s="158" t="s">
        <v>652</v>
      </c>
      <c r="AL473" s="158" t="s">
        <v>653</v>
      </c>
      <c r="AM473" s="159"/>
      <c r="AN473" s="159"/>
      <c r="AO473" s="164"/>
      <c r="AP473" s="160"/>
      <c r="AQ473" s="160"/>
      <c r="AR473" s="165"/>
    </row>
    <row r="474" spans="1:46" ht="36">
      <c r="A474" s="142">
        <v>472</v>
      </c>
      <c r="B474" s="153" t="s">
        <v>232</v>
      </c>
      <c r="C474" s="154" t="s">
        <v>239</v>
      </c>
      <c r="D474" s="154" t="s">
        <v>1774</v>
      </c>
      <c r="E474" s="154" t="s">
        <v>1676</v>
      </c>
      <c r="F474" s="154"/>
      <c r="G474" s="151"/>
      <c r="H474" s="151"/>
      <c r="I474" s="151"/>
      <c r="J474" s="151"/>
      <c r="K474" s="151" t="s">
        <v>339</v>
      </c>
      <c r="L474" s="148"/>
      <c r="M474" s="151"/>
      <c r="N474" s="151"/>
      <c r="O474" s="151" t="s">
        <v>1686</v>
      </c>
      <c r="P474" s="151"/>
      <c r="Q474" s="151" t="s">
        <v>1687</v>
      </c>
      <c r="R474" s="151"/>
      <c r="S474" s="97"/>
      <c r="T474" s="161" t="s">
        <v>364</v>
      </c>
      <c r="U474" s="233"/>
      <c r="V474" s="234"/>
      <c r="W474" s="234"/>
      <c r="X474" s="234"/>
      <c r="Y474" s="161"/>
      <c r="Z474" s="161"/>
      <c r="AA474" s="162"/>
      <c r="AB474" s="161"/>
      <c r="AC474" s="163"/>
      <c r="AD474" s="163"/>
      <c r="AE474" s="163"/>
      <c r="AF474" s="163"/>
      <c r="AG474" s="163"/>
      <c r="AH474" s="163"/>
      <c r="AI474" s="161"/>
      <c r="AJ474" s="161"/>
      <c r="AK474" s="158" t="s">
        <v>652</v>
      </c>
      <c r="AL474" s="158" t="s">
        <v>653</v>
      </c>
      <c r="AM474" s="159"/>
      <c r="AN474" s="159"/>
      <c r="AO474" s="164"/>
      <c r="AP474" s="160"/>
      <c r="AQ474" s="160"/>
      <c r="AR474" s="165"/>
    </row>
    <row r="475" spans="1:46" ht="24">
      <c r="A475" s="142">
        <v>473</v>
      </c>
      <c r="B475" s="153" t="s">
        <v>232</v>
      </c>
      <c r="C475" s="154" t="s">
        <v>239</v>
      </c>
      <c r="D475" s="154" t="s">
        <v>1774</v>
      </c>
      <c r="E475" s="154" t="s">
        <v>1676</v>
      </c>
      <c r="F475" s="154"/>
      <c r="G475" s="151"/>
      <c r="H475" s="151"/>
      <c r="I475" s="151"/>
      <c r="J475" s="151"/>
      <c r="K475" s="151" t="s">
        <v>258</v>
      </c>
      <c r="L475" s="148"/>
      <c r="M475" s="151"/>
      <c r="N475" s="151"/>
      <c r="O475" s="151" t="s">
        <v>1688</v>
      </c>
      <c r="P475" s="151"/>
      <c r="Q475" s="151" t="s">
        <v>1689</v>
      </c>
      <c r="R475" s="151"/>
      <c r="S475" s="97"/>
      <c r="T475" s="161" t="s">
        <v>364</v>
      </c>
      <c r="U475" s="233"/>
      <c r="V475" s="234"/>
      <c r="W475" s="234"/>
      <c r="X475" s="234"/>
      <c r="Y475" s="161"/>
      <c r="Z475" s="161"/>
      <c r="AA475" s="162"/>
      <c r="AB475" s="161"/>
      <c r="AC475" s="163"/>
      <c r="AD475" s="163"/>
      <c r="AE475" s="163"/>
      <c r="AF475" s="163"/>
      <c r="AG475" s="163"/>
      <c r="AH475" s="163"/>
      <c r="AI475" s="161"/>
      <c r="AJ475" s="161"/>
      <c r="AK475" s="158" t="s">
        <v>652</v>
      </c>
      <c r="AL475" s="158" t="s">
        <v>653</v>
      </c>
      <c r="AM475" s="159"/>
      <c r="AN475" s="159"/>
      <c r="AO475" s="164"/>
      <c r="AP475" s="160"/>
      <c r="AQ475" s="160"/>
      <c r="AR475" s="165"/>
    </row>
    <row r="476" spans="1:46" ht="60">
      <c r="A476" s="142">
        <v>474</v>
      </c>
      <c r="B476" s="153" t="s">
        <v>232</v>
      </c>
      <c r="C476" s="154" t="s">
        <v>460</v>
      </c>
      <c r="D476" s="154" t="s">
        <v>1585</v>
      </c>
      <c r="E476" s="154" t="s">
        <v>1259</v>
      </c>
      <c r="F476" s="154"/>
      <c r="G476" s="151"/>
      <c r="H476" s="151"/>
      <c r="I476" s="151"/>
      <c r="J476" s="151"/>
      <c r="K476" s="151" t="s">
        <v>339</v>
      </c>
      <c r="L476" s="148"/>
      <c r="M476" s="151"/>
      <c r="N476" s="151"/>
      <c r="O476" s="151" t="s">
        <v>1691</v>
      </c>
      <c r="P476" s="151" t="s">
        <v>1692</v>
      </c>
      <c r="Q476" s="151" t="s">
        <v>1693</v>
      </c>
      <c r="R476" s="151"/>
      <c r="S476" s="97"/>
      <c r="T476" s="161" t="s">
        <v>519</v>
      </c>
      <c r="U476" s="233"/>
      <c r="V476" s="234"/>
      <c r="W476" s="234"/>
      <c r="X476" s="234"/>
      <c r="Y476" s="161"/>
      <c r="Z476" s="161"/>
      <c r="AA476" s="162"/>
      <c r="AB476" s="161"/>
      <c r="AC476" s="163"/>
      <c r="AD476" s="163"/>
      <c r="AE476" s="163"/>
      <c r="AF476" s="163"/>
      <c r="AG476" s="163"/>
      <c r="AH476" s="163"/>
      <c r="AI476" s="161"/>
      <c r="AJ476" s="161"/>
      <c r="AK476" s="158" t="s">
        <v>652</v>
      </c>
      <c r="AL476" s="158" t="s">
        <v>653</v>
      </c>
      <c r="AM476" s="159"/>
      <c r="AN476" s="159"/>
      <c r="AO476" s="164"/>
      <c r="AP476" s="160"/>
      <c r="AQ476" s="160"/>
      <c r="AR476" s="165"/>
    </row>
    <row r="477" spans="1:46" ht="48">
      <c r="A477" s="142">
        <v>475</v>
      </c>
      <c r="B477" s="153" t="s">
        <v>232</v>
      </c>
      <c r="C477" s="154" t="s">
        <v>460</v>
      </c>
      <c r="D477" s="154" t="s">
        <v>1775</v>
      </c>
      <c r="E477" s="154" t="s">
        <v>1259</v>
      </c>
      <c r="F477" s="154"/>
      <c r="G477" s="151"/>
      <c r="H477" s="151"/>
      <c r="I477" s="151"/>
      <c r="J477" s="151"/>
      <c r="K477" s="151" t="s">
        <v>339</v>
      </c>
      <c r="L477" s="148"/>
      <c r="M477" s="151"/>
      <c r="N477" s="151"/>
      <c r="O477" s="151" t="s">
        <v>1694</v>
      </c>
      <c r="P477" s="151" t="s">
        <v>1695</v>
      </c>
      <c r="Q477" s="151" t="s">
        <v>1696</v>
      </c>
      <c r="R477" s="151"/>
      <c r="S477" s="97"/>
      <c r="T477" s="161" t="s">
        <v>519</v>
      </c>
      <c r="U477" s="233"/>
      <c r="V477" s="234"/>
      <c r="W477" s="234"/>
      <c r="X477" s="234"/>
      <c r="Y477" s="161"/>
      <c r="Z477" s="161"/>
      <c r="AA477" s="162"/>
      <c r="AB477" s="161"/>
      <c r="AC477" s="163"/>
      <c r="AD477" s="163"/>
      <c r="AE477" s="163"/>
      <c r="AF477" s="163"/>
      <c r="AG477" s="163"/>
      <c r="AH477" s="163"/>
      <c r="AI477" s="161"/>
      <c r="AJ477" s="161"/>
      <c r="AK477" s="158" t="s">
        <v>652</v>
      </c>
      <c r="AL477" s="158" t="s">
        <v>653</v>
      </c>
      <c r="AM477" s="159"/>
      <c r="AN477" s="159"/>
      <c r="AO477" s="164"/>
      <c r="AP477" s="160"/>
      <c r="AQ477" s="160"/>
      <c r="AR477" s="165"/>
    </row>
    <row r="478" spans="1:46" ht="60">
      <c r="A478" s="142">
        <v>476</v>
      </c>
      <c r="B478" s="153" t="s">
        <v>232</v>
      </c>
      <c r="C478" s="154" t="s">
        <v>460</v>
      </c>
      <c r="D478" s="154" t="s">
        <v>1586</v>
      </c>
      <c r="E478" s="154" t="s">
        <v>1259</v>
      </c>
      <c r="F478" s="154"/>
      <c r="G478" s="151"/>
      <c r="H478" s="151"/>
      <c r="I478" s="151"/>
      <c r="J478" s="151"/>
      <c r="K478" s="151" t="s">
        <v>339</v>
      </c>
      <c r="L478" s="148"/>
      <c r="M478" s="151"/>
      <c r="N478" s="151"/>
      <c r="O478" s="151" t="s">
        <v>1697</v>
      </c>
      <c r="P478" s="151" t="s">
        <v>1698</v>
      </c>
      <c r="Q478" s="151" t="s">
        <v>1696</v>
      </c>
      <c r="R478" s="151"/>
      <c r="S478" s="97"/>
      <c r="T478" s="161" t="s">
        <v>519</v>
      </c>
      <c r="U478" s="233"/>
      <c r="V478" s="234"/>
      <c r="W478" s="234"/>
      <c r="X478" s="234"/>
      <c r="Y478" s="161"/>
      <c r="Z478" s="161"/>
      <c r="AA478" s="162"/>
      <c r="AB478" s="161"/>
      <c r="AC478" s="163"/>
      <c r="AD478" s="163"/>
      <c r="AE478" s="163"/>
      <c r="AF478" s="163"/>
      <c r="AG478" s="163"/>
      <c r="AH478" s="163"/>
      <c r="AI478" s="161"/>
      <c r="AJ478" s="161"/>
      <c r="AK478" s="158" t="s">
        <v>652</v>
      </c>
      <c r="AL478" s="158" t="s">
        <v>653</v>
      </c>
      <c r="AM478" s="159"/>
      <c r="AN478" s="159"/>
      <c r="AO478" s="164"/>
      <c r="AP478" s="160"/>
      <c r="AQ478" s="160"/>
      <c r="AR478" s="165"/>
    </row>
    <row r="479" spans="1:46" ht="168">
      <c r="A479" s="142">
        <v>477</v>
      </c>
      <c r="B479" s="153" t="s">
        <v>232</v>
      </c>
      <c r="C479" s="154" t="s">
        <v>460</v>
      </c>
      <c r="D479" s="154" t="s">
        <v>1586</v>
      </c>
      <c r="E479" s="154" t="s">
        <v>1259</v>
      </c>
      <c r="F479" s="154"/>
      <c r="G479" s="151"/>
      <c r="H479" s="151"/>
      <c r="I479" s="151"/>
      <c r="J479" s="151"/>
      <c r="K479" s="151" t="s">
        <v>258</v>
      </c>
      <c r="L479" s="148"/>
      <c r="M479" s="151"/>
      <c r="N479" s="151"/>
      <c r="O479" s="151" t="s">
        <v>1699</v>
      </c>
      <c r="P479" s="151" t="s">
        <v>1700</v>
      </c>
      <c r="Q479" s="151" t="s">
        <v>1701</v>
      </c>
      <c r="R479" s="151"/>
      <c r="S479" s="97"/>
      <c r="T479" s="161" t="s">
        <v>519</v>
      </c>
      <c r="U479" s="233"/>
      <c r="V479" s="234"/>
      <c r="W479" s="234"/>
      <c r="X479" s="234"/>
      <c r="Y479" s="161"/>
      <c r="Z479" s="161"/>
      <c r="AA479" s="162"/>
      <c r="AB479" s="161"/>
      <c r="AC479" s="163"/>
      <c r="AD479" s="163"/>
      <c r="AE479" s="163"/>
      <c r="AF479" s="163"/>
      <c r="AG479" s="163"/>
      <c r="AH479" s="163"/>
      <c r="AI479" s="161"/>
      <c r="AJ479" s="161"/>
      <c r="AK479" s="158" t="s">
        <v>652</v>
      </c>
      <c r="AL479" s="158" t="s">
        <v>653</v>
      </c>
      <c r="AM479" s="159"/>
      <c r="AN479" s="159"/>
      <c r="AO479" s="164"/>
      <c r="AP479" s="160"/>
      <c r="AQ479" s="160"/>
      <c r="AR479" s="165"/>
    </row>
    <row r="480" spans="1:46" ht="72">
      <c r="A480" s="142">
        <v>478</v>
      </c>
      <c r="B480" s="153" t="s">
        <v>232</v>
      </c>
      <c r="C480" s="154" t="s">
        <v>762</v>
      </c>
      <c r="D480" s="154" t="s">
        <v>1588</v>
      </c>
      <c r="E480" s="154" t="s">
        <v>998</v>
      </c>
      <c r="F480" s="154"/>
      <c r="G480" s="151"/>
      <c r="H480" s="151"/>
      <c r="I480" s="151"/>
      <c r="J480" s="151"/>
      <c r="K480" s="151" t="s">
        <v>258</v>
      </c>
      <c r="L480" s="148"/>
      <c r="M480" s="151"/>
      <c r="N480" s="151"/>
      <c r="O480" s="151"/>
      <c r="P480" s="151"/>
      <c r="Q480" s="151" t="s">
        <v>1702</v>
      </c>
      <c r="R480" s="151"/>
      <c r="S480" s="97"/>
      <c r="T480" s="161" t="s">
        <v>519</v>
      </c>
      <c r="U480" s="233"/>
      <c r="V480" s="234"/>
      <c r="W480" s="234"/>
      <c r="X480" s="234"/>
      <c r="Y480" s="161"/>
      <c r="Z480" s="161"/>
      <c r="AA480" s="162"/>
      <c r="AB480" s="161"/>
      <c r="AC480" s="163"/>
      <c r="AD480" s="163"/>
      <c r="AE480" s="163"/>
      <c r="AF480" s="163"/>
      <c r="AG480" s="163"/>
      <c r="AH480" s="163"/>
      <c r="AI480" s="161"/>
      <c r="AJ480" s="161"/>
      <c r="AK480" s="158" t="s">
        <v>652</v>
      </c>
      <c r="AL480" s="158" t="s">
        <v>653</v>
      </c>
      <c r="AM480" s="159"/>
      <c r="AN480" s="159"/>
      <c r="AO480" s="164"/>
      <c r="AP480" s="160"/>
      <c r="AQ480" s="160"/>
      <c r="AR480" s="165"/>
    </row>
    <row r="481" spans="1:44" ht="48">
      <c r="A481" s="142">
        <v>479</v>
      </c>
      <c r="B481" s="153" t="s">
        <v>232</v>
      </c>
      <c r="C481" s="154" t="s">
        <v>240</v>
      </c>
      <c r="D481" s="154" t="s">
        <v>1776</v>
      </c>
      <c r="E481" s="154" t="s">
        <v>574</v>
      </c>
      <c r="F481" s="154" t="s">
        <v>1690</v>
      </c>
      <c r="G481" s="151"/>
      <c r="H481" s="151"/>
      <c r="I481" s="151"/>
      <c r="J481" s="151"/>
      <c r="K481" s="151" t="s">
        <v>258</v>
      </c>
      <c r="L481" s="148"/>
      <c r="M481" s="151"/>
      <c r="N481" s="151"/>
      <c r="O481" s="151" t="s">
        <v>1703</v>
      </c>
      <c r="P481" s="151" t="s">
        <v>1704</v>
      </c>
      <c r="Q481" s="151" t="s">
        <v>1705</v>
      </c>
      <c r="R481" s="151"/>
      <c r="S481" s="97"/>
      <c r="T481" s="161" t="s">
        <v>519</v>
      </c>
      <c r="U481" s="233"/>
      <c r="V481" s="234"/>
      <c r="W481" s="234"/>
      <c r="X481" s="234"/>
      <c r="Y481" s="161"/>
      <c r="Z481" s="161"/>
      <c r="AA481" s="162"/>
      <c r="AB481" s="161"/>
      <c r="AC481" s="163"/>
      <c r="AD481" s="163"/>
      <c r="AE481" s="163"/>
      <c r="AF481" s="163"/>
      <c r="AG481" s="163"/>
      <c r="AH481" s="163"/>
      <c r="AI481" s="161"/>
      <c r="AJ481" s="161"/>
      <c r="AK481" s="158" t="s">
        <v>652</v>
      </c>
      <c r="AL481" s="158" t="s">
        <v>653</v>
      </c>
      <c r="AM481" s="159"/>
      <c r="AN481" s="159"/>
      <c r="AO481" s="164"/>
      <c r="AP481" s="160"/>
      <c r="AQ481" s="160"/>
      <c r="AR481" s="165"/>
    </row>
    <row r="482" spans="1:44" ht="84">
      <c r="A482" s="142">
        <v>480</v>
      </c>
      <c r="B482" s="153" t="s">
        <v>232</v>
      </c>
      <c r="C482" s="154" t="s">
        <v>240</v>
      </c>
      <c r="D482" s="154" t="s">
        <v>1613</v>
      </c>
      <c r="E482" s="154" t="s">
        <v>574</v>
      </c>
      <c r="F482" s="154"/>
      <c r="G482" s="151"/>
      <c r="H482" s="151"/>
      <c r="I482" s="151"/>
      <c r="J482" s="151"/>
      <c r="K482" s="151" t="s">
        <v>258</v>
      </c>
      <c r="L482" s="148" t="s">
        <v>617</v>
      </c>
      <c r="M482" s="151"/>
      <c r="N482" s="151"/>
      <c r="O482" s="151"/>
      <c r="P482" s="151"/>
      <c r="Q482" s="151" t="s">
        <v>1706</v>
      </c>
      <c r="R482" s="151"/>
      <c r="S482" s="97"/>
      <c r="T482" s="161" t="s">
        <v>519</v>
      </c>
      <c r="U482" s="233"/>
      <c r="V482" s="234"/>
      <c r="W482" s="234"/>
      <c r="X482" s="234"/>
      <c r="Y482" s="161"/>
      <c r="Z482" s="161"/>
      <c r="AA482" s="162"/>
      <c r="AB482" s="161"/>
      <c r="AC482" s="163"/>
      <c r="AD482" s="163"/>
      <c r="AE482" s="163"/>
      <c r="AF482" s="163"/>
      <c r="AG482" s="163"/>
      <c r="AH482" s="163"/>
      <c r="AI482" s="161"/>
      <c r="AJ482" s="161"/>
      <c r="AK482" s="158" t="s">
        <v>652</v>
      </c>
      <c r="AL482" s="158" t="s">
        <v>653</v>
      </c>
      <c r="AM482" s="159"/>
      <c r="AN482" s="159"/>
      <c r="AO482" s="164"/>
      <c r="AP482" s="160"/>
      <c r="AQ482" s="160"/>
      <c r="AR482" s="165"/>
    </row>
    <row r="483" spans="1:44" ht="84">
      <c r="A483" s="142">
        <v>481</v>
      </c>
      <c r="B483" s="153" t="s">
        <v>232</v>
      </c>
      <c r="C483" s="154" t="s">
        <v>240</v>
      </c>
      <c r="D483" s="154" t="s">
        <v>1598</v>
      </c>
      <c r="E483" s="154" t="s">
        <v>306</v>
      </c>
      <c r="F483" s="154"/>
      <c r="G483" s="151"/>
      <c r="H483" s="151"/>
      <c r="I483" s="151"/>
      <c r="J483" s="151"/>
      <c r="K483" s="151"/>
      <c r="L483" s="148"/>
      <c r="M483" s="151"/>
      <c r="N483" s="151"/>
      <c r="O483" s="151"/>
      <c r="P483" s="151"/>
      <c r="Q483" s="151" t="s">
        <v>1711</v>
      </c>
      <c r="R483" s="151"/>
      <c r="S483" s="97"/>
      <c r="T483" s="161" t="s">
        <v>519</v>
      </c>
      <c r="U483" s="233"/>
      <c r="V483" s="234"/>
      <c r="W483" s="234"/>
      <c r="X483" s="234"/>
      <c r="Y483" s="161"/>
      <c r="Z483" s="161"/>
      <c r="AA483" s="162"/>
      <c r="AB483" s="161"/>
      <c r="AC483" s="163"/>
      <c r="AD483" s="163"/>
      <c r="AE483" s="163"/>
      <c r="AF483" s="163"/>
      <c r="AG483" s="163"/>
      <c r="AH483" s="163"/>
      <c r="AI483" s="161"/>
      <c r="AJ483" s="161"/>
      <c r="AK483" s="158" t="s">
        <v>652</v>
      </c>
      <c r="AL483" s="158" t="s">
        <v>653</v>
      </c>
      <c r="AM483" s="159"/>
      <c r="AN483" s="159"/>
      <c r="AO483" s="164"/>
      <c r="AP483" s="160"/>
      <c r="AQ483" s="160"/>
      <c r="AR483" s="165"/>
    </row>
    <row r="484" spans="1:44" ht="180">
      <c r="A484" s="142">
        <v>482</v>
      </c>
      <c r="B484" s="153" t="s">
        <v>232</v>
      </c>
      <c r="C484" s="154" t="s">
        <v>1707</v>
      </c>
      <c r="D484" s="154" t="s">
        <v>1777</v>
      </c>
      <c r="E484" s="154" t="s">
        <v>1708</v>
      </c>
      <c r="F484" s="154"/>
      <c r="G484" s="151"/>
      <c r="H484" s="151"/>
      <c r="I484" s="151"/>
      <c r="J484" s="151"/>
      <c r="K484" s="151"/>
      <c r="L484" s="148"/>
      <c r="M484" s="151"/>
      <c r="N484" s="151"/>
      <c r="O484" s="151"/>
      <c r="P484" s="151"/>
      <c r="Q484" s="151" t="s">
        <v>1712</v>
      </c>
      <c r="R484" s="151" t="s">
        <v>1713</v>
      </c>
      <c r="S484" s="97"/>
      <c r="T484" s="161" t="s">
        <v>519</v>
      </c>
      <c r="U484" s="233"/>
      <c r="V484" s="234"/>
      <c r="W484" s="234"/>
      <c r="X484" s="234"/>
      <c r="Y484" s="161"/>
      <c r="Z484" s="161"/>
      <c r="AA484" s="162"/>
      <c r="AB484" s="161"/>
      <c r="AC484" s="163"/>
      <c r="AD484" s="163"/>
      <c r="AE484" s="163"/>
      <c r="AF484" s="163"/>
      <c r="AG484" s="163"/>
      <c r="AH484" s="163"/>
      <c r="AI484" s="161"/>
      <c r="AJ484" s="161"/>
      <c r="AK484" s="158" t="s">
        <v>652</v>
      </c>
      <c r="AL484" s="158" t="s">
        <v>653</v>
      </c>
      <c r="AM484" s="159"/>
      <c r="AN484" s="159"/>
      <c r="AO484" s="164"/>
      <c r="AP484" s="160"/>
      <c r="AQ484" s="160"/>
      <c r="AR484" s="165"/>
    </row>
    <row r="485" spans="1:44" ht="120">
      <c r="A485" s="142">
        <v>483</v>
      </c>
      <c r="B485" s="153" t="s">
        <v>232</v>
      </c>
      <c r="C485" s="154" t="s">
        <v>240</v>
      </c>
      <c r="D485" s="154" t="s">
        <v>1778</v>
      </c>
      <c r="E485" s="154" t="s">
        <v>1709</v>
      </c>
      <c r="F485" s="154"/>
      <c r="G485" s="151"/>
      <c r="H485" s="151"/>
      <c r="I485" s="151"/>
      <c r="J485" s="151"/>
      <c r="K485" s="151" t="s">
        <v>258</v>
      </c>
      <c r="L485" s="148" t="s">
        <v>617</v>
      </c>
      <c r="M485" s="151"/>
      <c r="N485" s="151"/>
      <c r="O485" s="151"/>
      <c r="P485" s="151"/>
      <c r="Q485" s="151" t="s">
        <v>1714</v>
      </c>
      <c r="R485" s="151" t="s">
        <v>1713</v>
      </c>
      <c r="S485" s="97"/>
      <c r="T485" s="161" t="s">
        <v>519</v>
      </c>
      <c r="U485" s="233"/>
      <c r="V485" s="234"/>
      <c r="W485" s="234"/>
      <c r="X485" s="234"/>
      <c r="Y485" s="161"/>
      <c r="Z485" s="161"/>
      <c r="AA485" s="162"/>
      <c r="AB485" s="161"/>
      <c r="AC485" s="163"/>
      <c r="AD485" s="163"/>
      <c r="AE485" s="163"/>
      <c r="AF485" s="163"/>
      <c r="AG485" s="163"/>
      <c r="AH485" s="163"/>
      <c r="AI485" s="161"/>
      <c r="AJ485" s="161"/>
      <c r="AK485" s="158" t="s">
        <v>652</v>
      </c>
      <c r="AL485" s="158" t="s">
        <v>653</v>
      </c>
      <c r="AM485" s="159"/>
      <c r="AN485" s="159"/>
      <c r="AO485" s="164"/>
      <c r="AP485" s="160"/>
      <c r="AQ485" s="160"/>
      <c r="AR485" s="165"/>
    </row>
    <row r="486" spans="1:44" ht="84">
      <c r="A486" s="142">
        <v>484</v>
      </c>
      <c r="B486" s="153" t="s">
        <v>232</v>
      </c>
      <c r="C486" s="154" t="s">
        <v>240</v>
      </c>
      <c r="D486" s="154" t="s">
        <v>1600</v>
      </c>
      <c r="E486" s="154" t="s">
        <v>1710</v>
      </c>
      <c r="F486" s="154"/>
      <c r="G486" s="151"/>
      <c r="H486" s="151"/>
      <c r="I486" s="151"/>
      <c r="J486" s="151"/>
      <c r="K486" s="135" t="s">
        <v>248</v>
      </c>
      <c r="L486" s="148"/>
      <c r="M486" s="151"/>
      <c r="N486" s="135">
        <v>1</v>
      </c>
      <c r="O486" s="151" t="s">
        <v>1715</v>
      </c>
      <c r="P486" s="151" t="s">
        <v>1716</v>
      </c>
      <c r="Q486" s="151" t="s">
        <v>1717</v>
      </c>
      <c r="R486" s="151"/>
      <c r="S486" s="97"/>
      <c r="T486" s="161" t="s">
        <v>519</v>
      </c>
      <c r="U486" s="233"/>
      <c r="V486" s="234"/>
      <c r="W486" s="234"/>
      <c r="X486" s="234"/>
      <c r="Y486" s="96" t="s">
        <v>12</v>
      </c>
      <c r="Z486" s="132" t="s">
        <v>1511</v>
      </c>
      <c r="AA486" s="134"/>
      <c r="AB486" s="132" t="s">
        <v>1512</v>
      </c>
      <c r="AC486" s="133">
        <v>13</v>
      </c>
      <c r="AD486" s="133">
        <v>0</v>
      </c>
      <c r="AE486" s="133">
        <v>0</v>
      </c>
      <c r="AF486" s="163"/>
      <c r="AG486" s="163"/>
      <c r="AH486" s="163"/>
      <c r="AI486" s="161"/>
      <c r="AJ486" s="161"/>
      <c r="AK486" s="158" t="s">
        <v>652</v>
      </c>
      <c r="AL486" s="158" t="s">
        <v>653</v>
      </c>
      <c r="AM486" s="159"/>
      <c r="AN486" s="159"/>
      <c r="AO486" s="164"/>
      <c r="AP486" s="160"/>
      <c r="AQ486" s="160"/>
      <c r="AR486" s="165"/>
    </row>
    <row r="487" spans="1:44" ht="84">
      <c r="A487" s="142">
        <v>485</v>
      </c>
      <c r="B487" s="153" t="s">
        <v>232</v>
      </c>
      <c r="C487" s="154" t="s">
        <v>240</v>
      </c>
      <c r="D487" s="154" t="s">
        <v>1602</v>
      </c>
      <c r="E487" s="154" t="s">
        <v>1092</v>
      </c>
      <c r="F487" s="154"/>
      <c r="G487" s="151"/>
      <c r="H487" s="151"/>
      <c r="I487" s="151"/>
      <c r="J487" s="151"/>
      <c r="K487" s="135" t="s">
        <v>248</v>
      </c>
      <c r="L487" s="148"/>
      <c r="M487" s="151"/>
      <c r="N487" s="135">
        <v>1</v>
      </c>
      <c r="O487" s="151"/>
      <c r="P487" s="151"/>
      <c r="Q487" s="151" t="s">
        <v>1718</v>
      </c>
      <c r="R487" s="151"/>
      <c r="S487" s="97"/>
      <c r="T487" s="161" t="s">
        <v>519</v>
      </c>
      <c r="U487" s="233"/>
      <c r="V487" s="234"/>
      <c r="W487" s="234"/>
      <c r="X487" s="234"/>
      <c r="Y487" s="96" t="s">
        <v>12</v>
      </c>
      <c r="Z487" s="132" t="s">
        <v>1511</v>
      </c>
      <c r="AA487" s="134"/>
      <c r="AB487" s="132" t="s">
        <v>1512</v>
      </c>
      <c r="AC487" s="133">
        <v>13</v>
      </c>
      <c r="AD487" s="133">
        <v>0</v>
      </c>
      <c r="AE487" s="133">
        <v>0</v>
      </c>
      <c r="AF487" s="163"/>
      <c r="AG487" s="163"/>
      <c r="AH487" s="163"/>
      <c r="AI487" s="161"/>
      <c r="AJ487" s="161"/>
      <c r="AK487" s="158" t="s">
        <v>652</v>
      </c>
      <c r="AL487" s="158" t="s">
        <v>653</v>
      </c>
      <c r="AM487" s="159"/>
      <c r="AN487" s="159"/>
      <c r="AO487" s="164"/>
      <c r="AP487" s="160"/>
      <c r="AQ487" s="160"/>
      <c r="AR487" s="165"/>
    </row>
    <row r="488" spans="1:44" ht="144">
      <c r="A488" s="142">
        <v>486</v>
      </c>
      <c r="B488" s="153" t="s">
        <v>232</v>
      </c>
      <c r="C488" s="154" t="s">
        <v>240</v>
      </c>
      <c r="D488" s="154" t="s">
        <v>1602</v>
      </c>
      <c r="E488" s="154" t="s">
        <v>1092</v>
      </c>
      <c r="F488" s="154"/>
      <c r="G488" s="151"/>
      <c r="H488" s="151"/>
      <c r="I488" s="151"/>
      <c r="J488" s="151"/>
      <c r="K488" s="151" t="s">
        <v>258</v>
      </c>
      <c r="L488" s="148"/>
      <c r="M488" s="151"/>
      <c r="N488" s="151"/>
      <c r="O488" s="151"/>
      <c r="P488" s="151"/>
      <c r="Q488" s="151" t="s">
        <v>1719</v>
      </c>
      <c r="R488" s="151"/>
      <c r="S488" s="97"/>
      <c r="T488" s="161" t="s">
        <v>519</v>
      </c>
      <c r="U488" s="233"/>
      <c r="V488" s="234"/>
      <c r="W488" s="234"/>
      <c r="X488" s="234"/>
      <c r="Y488" s="161"/>
      <c r="Z488" s="161"/>
      <c r="AA488" s="162"/>
      <c r="AB488" s="161"/>
      <c r="AC488" s="163"/>
      <c r="AD488" s="163"/>
      <c r="AE488" s="163"/>
      <c r="AF488" s="163"/>
      <c r="AG488" s="163"/>
      <c r="AH488" s="163"/>
      <c r="AI488" s="161"/>
      <c r="AJ488" s="161"/>
      <c r="AK488" s="158" t="s">
        <v>652</v>
      </c>
      <c r="AL488" s="158" t="s">
        <v>653</v>
      </c>
      <c r="AM488" s="159"/>
      <c r="AN488" s="159"/>
      <c r="AO488" s="164"/>
      <c r="AP488" s="160"/>
      <c r="AQ488" s="160"/>
      <c r="AR488" s="165"/>
    </row>
    <row r="489" spans="1:44" ht="84">
      <c r="A489" s="142">
        <v>487</v>
      </c>
      <c r="B489" s="153" t="s">
        <v>232</v>
      </c>
      <c r="C489" s="154" t="s">
        <v>584</v>
      </c>
      <c r="D489" s="154" t="s">
        <v>1620</v>
      </c>
      <c r="E489" s="154" t="s">
        <v>645</v>
      </c>
      <c r="F489" s="154"/>
      <c r="G489" s="151"/>
      <c r="H489" s="151"/>
      <c r="I489" s="151"/>
      <c r="J489" s="167"/>
      <c r="K489" s="151" t="s">
        <v>276</v>
      </c>
      <c r="L489" s="148" t="s">
        <v>617</v>
      </c>
      <c r="M489" s="151"/>
      <c r="N489" s="151"/>
      <c r="O489" s="151" t="s">
        <v>1720</v>
      </c>
      <c r="P489" s="151"/>
      <c r="Q489" s="151" t="s">
        <v>1721</v>
      </c>
      <c r="R489" s="151"/>
      <c r="S489" s="97"/>
      <c r="T489" s="161" t="s">
        <v>519</v>
      </c>
      <c r="U489" s="233"/>
      <c r="V489" s="234"/>
      <c r="W489" s="234"/>
      <c r="X489" s="234"/>
      <c r="Y489" s="161"/>
      <c r="Z489" s="161"/>
      <c r="AA489" s="162"/>
      <c r="AB489" s="161"/>
      <c r="AC489" s="163"/>
      <c r="AD489" s="163"/>
      <c r="AE489" s="163"/>
      <c r="AF489" s="163"/>
      <c r="AG489" s="163"/>
      <c r="AH489" s="163"/>
      <c r="AI489" s="161"/>
      <c r="AJ489" s="161"/>
      <c r="AK489" s="158" t="s">
        <v>652</v>
      </c>
      <c r="AL489" s="158" t="s">
        <v>653</v>
      </c>
      <c r="AM489" s="159"/>
      <c r="AN489" s="159"/>
      <c r="AO489" s="164"/>
      <c r="AP489" s="160"/>
      <c r="AQ489" s="160"/>
      <c r="AR489" s="165"/>
    </row>
    <row r="490" spans="1:44" ht="72">
      <c r="A490" s="142">
        <v>488</v>
      </c>
      <c r="B490" s="153" t="s">
        <v>232</v>
      </c>
      <c r="C490" s="379">
        <v>9</v>
      </c>
      <c r="D490" s="154" t="s">
        <v>1633</v>
      </c>
      <c r="E490" s="154" t="s">
        <v>1118</v>
      </c>
      <c r="F490" s="154"/>
      <c r="G490" s="151"/>
      <c r="H490" s="151"/>
      <c r="I490" s="151"/>
      <c r="J490" s="167"/>
      <c r="K490" s="151" t="s">
        <v>258</v>
      </c>
      <c r="L490" s="148"/>
      <c r="M490" s="151"/>
      <c r="N490" s="151"/>
      <c r="O490" s="151" t="s">
        <v>1723</v>
      </c>
      <c r="P490" s="151"/>
      <c r="Q490" s="151" t="s">
        <v>1724</v>
      </c>
      <c r="R490" s="151"/>
      <c r="S490" s="97"/>
      <c r="T490" s="161" t="s">
        <v>519</v>
      </c>
      <c r="U490" s="233"/>
      <c r="V490" s="234"/>
      <c r="W490" s="234"/>
      <c r="X490" s="234"/>
      <c r="Y490" s="161"/>
      <c r="Z490" s="161"/>
      <c r="AA490" s="162"/>
      <c r="AB490" s="161"/>
      <c r="AC490" s="163"/>
      <c r="AD490" s="163"/>
      <c r="AE490" s="163"/>
      <c r="AF490" s="163"/>
      <c r="AG490" s="163"/>
      <c r="AH490" s="163"/>
      <c r="AI490" s="161"/>
      <c r="AJ490" s="161"/>
      <c r="AK490" s="158" t="s">
        <v>652</v>
      </c>
      <c r="AL490" s="158" t="s">
        <v>653</v>
      </c>
      <c r="AM490" s="159"/>
      <c r="AN490" s="159"/>
      <c r="AO490" s="164"/>
      <c r="AP490" s="160"/>
      <c r="AQ490" s="160"/>
      <c r="AR490" s="165"/>
    </row>
    <row r="491" spans="1:44" ht="132">
      <c r="A491" s="142">
        <v>489</v>
      </c>
      <c r="B491" s="153" t="s">
        <v>232</v>
      </c>
      <c r="C491" s="154" t="s">
        <v>584</v>
      </c>
      <c r="D491" s="154" t="s">
        <v>1779</v>
      </c>
      <c r="E491" s="154" t="s">
        <v>1722</v>
      </c>
      <c r="F491" s="154"/>
      <c r="G491" s="151"/>
      <c r="H491" s="151"/>
      <c r="I491" s="151"/>
      <c r="J491" s="167"/>
      <c r="K491" s="151" t="s">
        <v>339</v>
      </c>
      <c r="L491" s="148"/>
      <c r="M491" s="151"/>
      <c r="N491" s="151"/>
      <c r="O491" s="151"/>
      <c r="P491" s="151"/>
      <c r="Q491" s="151" t="s">
        <v>1725</v>
      </c>
      <c r="R491" s="151"/>
      <c r="S491" s="97"/>
      <c r="T491" s="161"/>
      <c r="U491" s="233"/>
      <c r="V491" s="234"/>
      <c r="W491" s="234"/>
      <c r="X491" s="234"/>
      <c r="Y491" s="161"/>
      <c r="Z491" s="161"/>
      <c r="AA491" s="162"/>
      <c r="AB491" s="161"/>
      <c r="AC491" s="163"/>
      <c r="AD491" s="163"/>
      <c r="AE491" s="163"/>
      <c r="AF491" s="163"/>
      <c r="AG491" s="163"/>
      <c r="AH491" s="163"/>
      <c r="AI491" s="161"/>
      <c r="AJ491" s="161"/>
      <c r="AK491" s="158" t="s">
        <v>652</v>
      </c>
      <c r="AL491" s="158" t="s">
        <v>653</v>
      </c>
      <c r="AM491" s="159"/>
      <c r="AN491" s="159"/>
      <c r="AO491" s="164"/>
      <c r="AP491" s="160"/>
      <c r="AQ491" s="160"/>
      <c r="AR491" s="165"/>
    </row>
    <row r="492" spans="1:44" ht="192">
      <c r="A492" s="142">
        <v>490</v>
      </c>
      <c r="B492" s="153" t="s">
        <v>232</v>
      </c>
      <c r="C492" s="154" t="s">
        <v>476</v>
      </c>
      <c r="D492" s="154" t="s">
        <v>89</v>
      </c>
      <c r="E492" s="154"/>
      <c r="F492" s="154"/>
      <c r="G492" s="151"/>
      <c r="H492" s="151"/>
      <c r="I492" s="151"/>
      <c r="J492" s="151"/>
      <c r="K492" s="151"/>
      <c r="L492" s="148"/>
      <c r="M492" s="151"/>
      <c r="N492" s="151"/>
      <c r="O492" s="151"/>
      <c r="P492" s="151"/>
      <c r="Q492" s="151" t="s">
        <v>1726</v>
      </c>
      <c r="R492" s="151"/>
      <c r="S492" s="97"/>
      <c r="T492" s="161" t="s">
        <v>1646</v>
      </c>
      <c r="U492" s="233"/>
      <c r="V492" s="234"/>
      <c r="W492" s="234"/>
      <c r="X492" s="234"/>
      <c r="Y492" s="161"/>
      <c r="Z492" s="161"/>
      <c r="AA492" s="162"/>
      <c r="AB492" s="161"/>
      <c r="AC492" s="163"/>
      <c r="AD492" s="163"/>
      <c r="AE492" s="163"/>
      <c r="AF492" s="163"/>
      <c r="AG492" s="163"/>
      <c r="AH492" s="163"/>
      <c r="AI492" s="161"/>
      <c r="AJ492" s="161"/>
      <c r="AK492" s="158" t="s">
        <v>652</v>
      </c>
      <c r="AL492" s="158" t="s">
        <v>653</v>
      </c>
      <c r="AM492" s="159"/>
      <c r="AN492" s="159"/>
      <c r="AO492" s="164"/>
      <c r="AP492" s="160"/>
      <c r="AQ492" s="160"/>
      <c r="AR492" s="165"/>
    </row>
    <row r="493" spans="1:44" ht="108">
      <c r="A493" s="142">
        <v>491</v>
      </c>
      <c r="B493" s="153" t="s">
        <v>232</v>
      </c>
      <c r="C493" s="154" t="s">
        <v>476</v>
      </c>
      <c r="D493" s="154" t="s">
        <v>1499</v>
      </c>
      <c r="E493" s="154" t="s">
        <v>477</v>
      </c>
      <c r="F493" s="154"/>
      <c r="G493" s="151"/>
      <c r="H493" s="151"/>
      <c r="I493" s="151"/>
      <c r="J493" s="151"/>
      <c r="K493" s="151" t="s">
        <v>276</v>
      </c>
      <c r="L493" s="148" t="s">
        <v>511</v>
      </c>
      <c r="M493" s="151"/>
      <c r="N493" s="151"/>
      <c r="O493" s="151" t="s">
        <v>1727</v>
      </c>
      <c r="P493" s="151"/>
      <c r="Q493" s="151" t="s">
        <v>1728</v>
      </c>
      <c r="R493" s="151"/>
      <c r="S493" s="97"/>
      <c r="T493" s="161" t="s">
        <v>1646</v>
      </c>
      <c r="U493" s="233"/>
      <c r="V493" s="234"/>
      <c r="W493" s="234"/>
      <c r="X493" s="234"/>
      <c r="Y493" s="161"/>
      <c r="Z493" s="161"/>
      <c r="AA493" s="162"/>
      <c r="AB493" s="161"/>
      <c r="AC493" s="163"/>
      <c r="AD493" s="163"/>
      <c r="AE493" s="163"/>
      <c r="AF493" s="163"/>
      <c r="AG493" s="163"/>
      <c r="AH493" s="163"/>
      <c r="AI493" s="161"/>
      <c r="AJ493" s="161"/>
      <c r="AK493" s="158" t="s">
        <v>652</v>
      </c>
      <c r="AL493" s="158" t="s">
        <v>653</v>
      </c>
      <c r="AM493" s="159"/>
      <c r="AN493" s="159"/>
      <c r="AO493" s="164"/>
      <c r="AP493" s="160"/>
      <c r="AQ493" s="160"/>
      <c r="AR493" s="165"/>
    </row>
    <row r="494" spans="1:44" ht="120">
      <c r="A494" s="142">
        <v>492</v>
      </c>
      <c r="B494" s="153" t="s">
        <v>232</v>
      </c>
      <c r="C494" s="154" t="s">
        <v>476</v>
      </c>
      <c r="D494" s="379" t="s">
        <v>1729</v>
      </c>
      <c r="E494" s="154" t="s">
        <v>490</v>
      </c>
      <c r="F494" s="154"/>
      <c r="G494" s="151"/>
      <c r="H494" s="151"/>
      <c r="I494" s="151"/>
      <c r="J494" s="151"/>
      <c r="K494" s="151"/>
      <c r="L494" s="148"/>
      <c r="M494" s="151"/>
      <c r="N494" s="151"/>
      <c r="O494" s="151" t="s">
        <v>1375</v>
      </c>
      <c r="P494" s="151"/>
      <c r="Q494" s="151" t="s">
        <v>1731</v>
      </c>
      <c r="R494" s="151"/>
      <c r="S494" s="97"/>
      <c r="T494" s="161" t="s">
        <v>1646</v>
      </c>
      <c r="U494" s="233"/>
      <c r="V494" s="234"/>
      <c r="W494" s="234"/>
      <c r="X494" s="234"/>
      <c r="Y494" s="161"/>
      <c r="Z494" s="161"/>
      <c r="AA494" s="162"/>
      <c r="AB494" s="161"/>
      <c r="AC494" s="163"/>
      <c r="AD494" s="163"/>
      <c r="AE494" s="163"/>
      <c r="AF494" s="163"/>
      <c r="AG494" s="163"/>
      <c r="AH494" s="163"/>
      <c r="AI494" s="161"/>
      <c r="AJ494" s="161"/>
      <c r="AK494" s="158" t="s">
        <v>652</v>
      </c>
      <c r="AL494" s="158" t="s">
        <v>653</v>
      </c>
      <c r="AM494" s="159"/>
      <c r="AN494" s="159"/>
      <c r="AO494" s="164"/>
      <c r="AP494" s="160"/>
      <c r="AQ494" s="160"/>
      <c r="AR494" s="165"/>
    </row>
    <row r="495" spans="1:44" ht="84">
      <c r="A495" s="142">
        <v>493</v>
      </c>
      <c r="B495" s="153" t="s">
        <v>232</v>
      </c>
      <c r="C495" s="154" t="s">
        <v>324</v>
      </c>
      <c r="D495" s="154" t="s">
        <v>1780</v>
      </c>
      <c r="E495" s="154" t="s">
        <v>1730</v>
      </c>
      <c r="F495" s="154"/>
      <c r="G495" s="151"/>
      <c r="H495" s="151"/>
      <c r="I495" s="151"/>
      <c r="J495" s="151"/>
      <c r="K495" s="151" t="s">
        <v>276</v>
      </c>
      <c r="L495" s="148" t="s">
        <v>511</v>
      </c>
      <c r="M495" s="151"/>
      <c r="N495" s="151"/>
      <c r="O495" s="151" t="s">
        <v>1732</v>
      </c>
      <c r="P495" s="151" t="s">
        <v>1733</v>
      </c>
      <c r="Q495" s="151" t="s">
        <v>1734</v>
      </c>
      <c r="R495" s="151"/>
      <c r="S495" s="97"/>
      <c r="T495" s="161" t="s">
        <v>1646</v>
      </c>
      <c r="U495" s="233"/>
      <c r="V495" s="234"/>
      <c r="W495" s="234"/>
      <c r="X495" s="234"/>
      <c r="Y495" s="161"/>
      <c r="Z495" s="161"/>
      <c r="AA495" s="162"/>
      <c r="AB495" s="161"/>
      <c r="AC495" s="163"/>
      <c r="AD495" s="163"/>
      <c r="AE495" s="163"/>
      <c r="AF495" s="163"/>
      <c r="AG495" s="163"/>
      <c r="AH495" s="163"/>
      <c r="AI495" s="161"/>
      <c r="AJ495" s="161"/>
      <c r="AK495" s="158" t="s">
        <v>652</v>
      </c>
      <c r="AL495" s="158" t="s">
        <v>653</v>
      </c>
      <c r="AM495" s="159"/>
      <c r="AN495" s="159"/>
      <c r="AO495" s="164"/>
      <c r="AP495" s="160"/>
      <c r="AQ495" s="160"/>
      <c r="AR495" s="165"/>
    </row>
    <row r="496" spans="1:44" ht="84">
      <c r="A496" s="142">
        <v>494</v>
      </c>
      <c r="B496" s="153" t="s">
        <v>232</v>
      </c>
      <c r="C496" s="153">
        <v>13</v>
      </c>
      <c r="D496" s="153" t="s">
        <v>1781</v>
      </c>
      <c r="E496" s="153" t="s">
        <v>1735</v>
      </c>
      <c r="F496" s="153"/>
      <c r="G496" s="153"/>
      <c r="H496" s="153"/>
      <c r="I496" s="153"/>
      <c r="J496" s="153"/>
      <c r="K496" s="153" t="s">
        <v>339</v>
      </c>
      <c r="L496" s="153"/>
      <c r="M496" s="153"/>
      <c r="N496" s="153"/>
      <c r="O496" s="153"/>
      <c r="P496" s="153"/>
      <c r="Q496" s="153" t="s">
        <v>1736</v>
      </c>
      <c r="R496" s="151"/>
      <c r="S496" s="97"/>
      <c r="T496" s="161" t="s">
        <v>519</v>
      </c>
      <c r="U496" s="233"/>
      <c r="V496" s="234"/>
      <c r="W496" s="234"/>
      <c r="X496" s="234"/>
      <c r="Y496" s="161"/>
      <c r="Z496" s="161"/>
      <c r="AA496" s="162"/>
      <c r="AB496" s="161"/>
      <c r="AC496" s="163"/>
      <c r="AD496" s="163"/>
      <c r="AE496" s="163"/>
      <c r="AF496" s="163"/>
      <c r="AG496" s="163"/>
      <c r="AH496" s="163"/>
      <c r="AI496" s="161"/>
      <c r="AJ496" s="161"/>
      <c r="AK496" s="158" t="s">
        <v>652</v>
      </c>
      <c r="AL496" s="158" t="s">
        <v>653</v>
      </c>
      <c r="AM496" s="159"/>
      <c r="AN496" s="159"/>
      <c r="AO496" s="164"/>
      <c r="AP496" s="160"/>
      <c r="AQ496" s="160"/>
      <c r="AR496" s="165"/>
    </row>
    <row r="497" spans="1:44" ht="84">
      <c r="A497" s="142">
        <v>495</v>
      </c>
      <c r="B497" s="153" t="s">
        <v>232</v>
      </c>
      <c r="C497" s="157" t="s">
        <v>592</v>
      </c>
      <c r="D497" s="157" t="s">
        <v>1782</v>
      </c>
      <c r="E497" s="157" t="s">
        <v>1737</v>
      </c>
      <c r="F497" s="157"/>
      <c r="G497" s="148"/>
      <c r="H497" s="148"/>
      <c r="I497" s="148"/>
      <c r="J497" s="148"/>
      <c r="K497" s="135" t="s">
        <v>248</v>
      </c>
      <c r="L497" s="148"/>
      <c r="M497" s="148"/>
      <c r="N497" s="135">
        <v>1</v>
      </c>
      <c r="O497" s="148" t="s">
        <v>1739</v>
      </c>
      <c r="P497" s="148" t="s">
        <v>563</v>
      </c>
      <c r="Q497" s="148" t="s">
        <v>1740</v>
      </c>
      <c r="R497" s="153"/>
      <c r="S497" s="97"/>
      <c r="T497" s="161" t="s">
        <v>519</v>
      </c>
      <c r="U497" s="233"/>
      <c r="V497" s="234"/>
      <c r="W497" s="234"/>
      <c r="X497" s="234"/>
      <c r="Y497" s="96" t="s">
        <v>12</v>
      </c>
      <c r="Z497" s="132" t="s">
        <v>1511</v>
      </c>
      <c r="AA497" s="134"/>
      <c r="AB497" s="132" t="s">
        <v>1512</v>
      </c>
      <c r="AC497" s="133">
        <v>13</v>
      </c>
      <c r="AD497" s="133">
        <v>0</v>
      </c>
      <c r="AE497" s="133">
        <v>0</v>
      </c>
      <c r="AF497" s="163"/>
      <c r="AG497" s="163"/>
      <c r="AH497" s="163"/>
      <c r="AI497" s="161"/>
      <c r="AJ497" s="161"/>
      <c r="AK497" s="158" t="s">
        <v>652</v>
      </c>
      <c r="AL497" s="158" t="s">
        <v>653</v>
      </c>
      <c r="AM497" s="159"/>
      <c r="AN497" s="159"/>
      <c r="AO497" s="164"/>
      <c r="AP497" s="160"/>
      <c r="AQ497" s="160"/>
      <c r="AR497" s="165"/>
    </row>
    <row r="498" spans="1:44" ht="84">
      <c r="A498" s="142">
        <v>496</v>
      </c>
      <c r="B498" s="153" t="s">
        <v>232</v>
      </c>
      <c r="C498" s="154" t="s">
        <v>592</v>
      </c>
      <c r="D498" s="154" t="s">
        <v>1783</v>
      </c>
      <c r="E498" s="154" t="s">
        <v>1200</v>
      </c>
      <c r="F498" s="154"/>
      <c r="G498" s="151"/>
      <c r="H498" s="151"/>
      <c r="I498" s="151"/>
      <c r="J498" s="151"/>
      <c r="K498" s="151" t="s">
        <v>258</v>
      </c>
      <c r="L498" s="148"/>
      <c r="M498" s="151"/>
      <c r="N498" s="151"/>
      <c r="O498" s="151" t="s">
        <v>1741</v>
      </c>
      <c r="P498" s="151"/>
      <c r="Q498" s="151" t="s">
        <v>1742</v>
      </c>
      <c r="R498" s="151"/>
      <c r="S498" s="97"/>
      <c r="T498" s="161" t="s">
        <v>519</v>
      </c>
      <c r="U498" s="233"/>
      <c r="V498" s="234"/>
      <c r="W498" s="234"/>
      <c r="X498" s="234"/>
      <c r="Y498" s="161"/>
      <c r="Z498" s="161"/>
      <c r="AA498" s="162"/>
      <c r="AB498" s="161"/>
      <c r="AC498" s="163"/>
      <c r="AD498" s="163"/>
      <c r="AE498" s="163"/>
      <c r="AF498" s="163"/>
      <c r="AG498" s="163"/>
      <c r="AH498" s="163"/>
      <c r="AI498" s="161"/>
      <c r="AJ498" s="161"/>
      <c r="AK498" s="158" t="s">
        <v>652</v>
      </c>
      <c r="AL498" s="158" t="s">
        <v>653</v>
      </c>
      <c r="AM498" s="159"/>
      <c r="AN498" s="159"/>
      <c r="AO498" s="164"/>
      <c r="AP498" s="160"/>
      <c r="AQ498" s="160"/>
      <c r="AR498" s="165"/>
    </row>
    <row r="499" spans="1:44" ht="168">
      <c r="A499" s="142">
        <v>497</v>
      </c>
      <c r="B499" s="153" t="s">
        <v>232</v>
      </c>
      <c r="C499" s="154" t="s">
        <v>592</v>
      </c>
      <c r="D499" s="154" t="s">
        <v>1783</v>
      </c>
      <c r="E499" s="154" t="s">
        <v>1200</v>
      </c>
      <c r="F499" s="154"/>
      <c r="G499" s="151"/>
      <c r="H499" s="151"/>
      <c r="I499" s="151"/>
      <c r="J499" s="151"/>
      <c r="K499" s="152" t="s">
        <v>276</v>
      </c>
      <c r="L499" s="148" t="s">
        <v>617</v>
      </c>
      <c r="M499" s="151"/>
      <c r="N499" s="151"/>
      <c r="O499" s="151" t="s">
        <v>1743</v>
      </c>
      <c r="P499" s="151" t="s">
        <v>563</v>
      </c>
      <c r="Q499" s="151" t="s">
        <v>1744</v>
      </c>
      <c r="R499" s="151"/>
      <c r="S499" s="97"/>
      <c r="T499" s="161" t="s">
        <v>519</v>
      </c>
      <c r="U499" s="233"/>
      <c r="V499" s="234"/>
      <c r="W499" s="234"/>
      <c r="X499" s="234"/>
      <c r="Y499" s="161"/>
      <c r="Z499" s="161"/>
      <c r="AA499" s="162"/>
      <c r="AB499" s="161"/>
      <c r="AC499" s="163"/>
      <c r="AD499" s="163"/>
      <c r="AE499" s="163"/>
      <c r="AF499" s="163"/>
      <c r="AG499" s="163"/>
      <c r="AH499" s="163"/>
      <c r="AI499" s="161"/>
      <c r="AJ499" s="161"/>
      <c r="AK499" s="158" t="s">
        <v>652</v>
      </c>
      <c r="AL499" s="158" t="s">
        <v>653</v>
      </c>
      <c r="AM499" s="159"/>
      <c r="AN499" s="159"/>
      <c r="AO499" s="164"/>
      <c r="AP499" s="160"/>
      <c r="AQ499" s="160"/>
      <c r="AR499" s="165"/>
    </row>
    <row r="500" spans="1:44" ht="204">
      <c r="A500" s="142">
        <v>498</v>
      </c>
      <c r="B500" s="153" t="s">
        <v>232</v>
      </c>
      <c r="C500" s="154" t="s">
        <v>423</v>
      </c>
      <c r="D500" s="154" t="s">
        <v>423</v>
      </c>
      <c r="E500" s="154" t="s">
        <v>656</v>
      </c>
      <c r="F500" s="154"/>
      <c r="G500" s="151"/>
      <c r="H500" s="151"/>
      <c r="I500" s="151"/>
      <c r="J500" s="151"/>
      <c r="K500" s="151" t="s">
        <v>258</v>
      </c>
      <c r="L500" s="148"/>
      <c r="M500" s="151"/>
      <c r="N500" s="151"/>
      <c r="O500" s="151" t="s">
        <v>1745</v>
      </c>
      <c r="P500" s="151"/>
      <c r="Q500" s="151" t="s">
        <v>1746</v>
      </c>
      <c r="R500" s="151"/>
      <c r="S500" s="97"/>
      <c r="T500" s="161" t="s">
        <v>1646</v>
      </c>
      <c r="U500" s="233"/>
      <c r="V500" s="234"/>
      <c r="W500" s="234"/>
      <c r="X500" s="234"/>
      <c r="Y500" s="161"/>
      <c r="Z500" s="161"/>
      <c r="AA500" s="162"/>
      <c r="AB500" s="161"/>
      <c r="AC500" s="163"/>
      <c r="AD500" s="163"/>
      <c r="AE500" s="163"/>
      <c r="AF500" s="163"/>
      <c r="AG500" s="163"/>
      <c r="AH500" s="163"/>
      <c r="AI500" s="161"/>
      <c r="AJ500" s="161"/>
      <c r="AK500" s="158" t="s">
        <v>652</v>
      </c>
      <c r="AL500" s="158" t="s">
        <v>653</v>
      </c>
      <c r="AM500" s="159"/>
      <c r="AN500" s="159"/>
      <c r="AO500" s="164"/>
      <c r="AP500" s="160"/>
      <c r="AQ500" s="160"/>
      <c r="AR500" s="165"/>
    </row>
    <row r="501" spans="1:44" ht="84">
      <c r="A501" s="142">
        <v>499</v>
      </c>
      <c r="B501" s="153" t="s">
        <v>232</v>
      </c>
      <c r="C501" s="154" t="s">
        <v>423</v>
      </c>
      <c r="D501" s="154" t="s">
        <v>423</v>
      </c>
      <c r="E501" s="154" t="s">
        <v>533</v>
      </c>
      <c r="F501" s="154"/>
      <c r="G501" s="151"/>
      <c r="H501" s="151"/>
      <c r="I501" s="151"/>
      <c r="J501" s="151"/>
      <c r="K501" s="151" t="s">
        <v>339</v>
      </c>
      <c r="L501" s="148"/>
      <c r="M501" s="151"/>
      <c r="N501" s="151"/>
      <c r="O501" s="151" t="s">
        <v>1747</v>
      </c>
      <c r="P501" s="151"/>
      <c r="Q501" s="151" t="s">
        <v>1748</v>
      </c>
      <c r="R501" s="151"/>
      <c r="S501" s="97"/>
      <c r="T501" s="161" t="s">
        <v>1646</v>
      </c>
      <c r="U501" s="233"/>
      <c r="V501" s="234"/>
      <c r="W501" s="234"/>
      <c r="X501" s="234"/>
      <c r="Y501" s="161"/>
      <c r="Z501" s="161"/>
      <c r="AA501" s="162"/>
      <c r="AB501" s="161"/>
      <c r="AC501" s="163"/>
      <c r="AD501" s="163"/>
      <c r="AE501" s="163"/>
      <c r="AF501" s="163"/>
      <c r="AG501" s="163"/>
      <c r="AH501" s="163"/>
      <c r="AI501" s="161"/>
      <c r="AJ501" s="161"/>
      <c r="AK501" s="158" t="s">
        <v>652</v>
      </c>
      <c r="AL501" s="158" t="s">
        <v>653</v>
      </c>
      <c r="AM501" s="159"/>
      <c r="AN501" s="159"/>
      <c r="AO501" s="164"/>
      <c r="AP501" s="160"/>
      <c r="AQ501" s="160"/>
      <c r="AR501" s="165"/>
    </row>
    <row r="502" spans="1:44" ht="84">
      <c r="A502" s="142">
        <v>500</v>
      </c>
      <c r="B502" s="153" t="s">
        <v>232</v>
      </c>
      <c r="C502" s="154" t="s">
        <v>423</v>
      </c>
      <c r="D502" s="154" t="s">
        <v>423</v>
      </c>
      <c r="E502" s="154" t="s">
        <v>1738</v>
      </c>
      <c r="F502" s="154"/>
      <c r="G502" s="151"/>
      <c r="H502" s="151"/>
      <c r="I502" s="151"/>
      <c r="J502" s="151"/>
      <c r="K502" s="151" t="s">
        <v>258</v>
      </c>
      <c r="L502" s="148"/>
      <c r="M502" s="151"/>
      <c r="N502" s="151"/>
      <c r="O502" s="151" t="s">
        <v>1749</v>
      </c>
      <c r="P502" s="151"/>
      <c r="Q502" s="151" t="s">
        <v>1750</v>
      </c>
      <c r="R502" s="151"/>
      <c r="S502" s="97"/>
      <c r="T502" s="161" t="s">
        <v>1646</v>
      </c>
      <c r="U502" s="233"/>
      <c r="V502" s="234"/>
      <c r="W502" s="234"/>
      <c r="X502" s="234"/>
      <c r="Y502" s="161"/>
      <c r="Z502" s="161"/>
      <c r="AA502" s="162"/>
      <c r="AB502" s="161"/>
      <c r="AC502" s="163"/>
      <c r="AD502" s="163"/>
      <c r="AE502" s="163"/>
      <c r="AF502" s="163"/>
      <c r="AG502" s="163"/>
      <c r="AH502" s="163"/>
      <c r="AI502" s="161"/>
      <c r="AJ502" s="161"/>
      <c r="AK502" s="158" t="s">
        <v>652</v>
      </c>
      <c r="AL502" s="158" t="s">
        <v>653</v>
      </c>
      <c r="AM502" s="159"/>
      <c r="AN502" s="159"/>
      <c r="AO502" s="164"/>
      <c r="AP502" s="160"/>
      <c r="AQ502" s="160"/>
      <c r="AR502" s="165"/>
    </row>
    <row r="503" spans="1:44" ht="60">
      <c r="A503" s="142">
        <v>501</v>
      </c>
      <c r="B503" s="153" t="s">
        <v>232</v>
      </c>
      <c r="C503" s="154" t="s">
        <v>423</v>
      </c>
      <c r="D503" s="154" t="s">
        <v>423</v>
      </c>
      <c r="E503" s="154" t="s">
        <v>533</v>
      </c>
      <c r="F503" s="154"/>
      <c r="G503" s="151"/>
      <c r="H503" s="151"/>
      <c r="I503" s="151"/>
      <c r="J503" s="151"/>
      <c r="K503" s="151" t="s">
        <v>258</v>
      </c>
      <c r="L503" s="148"/>
      <c r="M503" s="151"/>
      <c r="N503" s="151"/>
      <c r="O503" s="151" t="s">
        <v>1751</v>
      </c>
      <c r="P503" s="151"/>
      <c r="Q503" s="152" t="s">
        <v>1752</v>
      </c>
      <c r="R503" s="151"/>
      <c r="S503" s="97"/>
      <c r="T503" s="161" t="s">
        <v>1646</v>
      </c>
      <c r="U503" s="233"/>
      <c r="V503" s="234"/>
      <c r="W503" s="234"/>
      <c r="X503" s="234"/>
      <c r="Y503" s="161"/>
      <c r="Z503" s="161"/>
      <c r="AA503" s="162"/>
      <c r="AB503" s="161"/>
      <c r="AC503" s="163"/>
      <c r="AD503" s="163"/>
      <c r="AE503" s="163"/>
      <c r="AF503" s="163"/>
      <c r="AG503" s="163"/>
      <c r="AH503" s="163"/>
      <c r="AI503" s="161"/>
      <c r="AJ503" s="161"/>
      <c r="AK503" s="158" t="s">
        <v>652</v>
      </c>
      <c r="AL503" s="158" t="s">
        <v>653</v>
      </c>
      <c r="AM503" s="159"/>
      <c r="AN503" s="159"/>
      <c r="AO503" s="164"/>
      <c r="AP503" s="160"/>
      <c r="AQ503" s="160"/>
      <c r="AR503" s="165"/>
    </row>
    <row r="504" spans="1:44" ht="192">
      <c r="A504" s="142">
        <v>502</v>
      </c>
      <c r="B504" s="153" t="s">
        <v>232</v>
      </c>
      <c r="C504" s="154" t="s">
        <v>602</v>
      </c>
      <c r="D504" s="154" t="s">
        <v>602</v>
      </c>
      <c r="E504" s="154" t="s">
        <v>603</v>
      </c>
      <c r="F504" s="154"/>
      <c r="G504" s="151"/>
      <c r="H504" s="151"/>
      <c r="I504" s="151"/>
      <c r="J504" s="151"/>
      <c r="K504" s="151" t="s">
        <v>339</v>
      </c>
      <c r="L504" s="148"/>
      <c r="M504" s="151"/>
      <c r="N504" s="151"/>
      <c r="O504" s="151"/>
      <c r="P504" s="151"/>
      <c r="Q504" s="151" t="s">
        <v>1753</v>
      </c>
      <c r="R504" s="151"/>
      <c r="S504" s="97"/>
      <c r="T504" s="161" t="s">
        <v>519</v>
      </c>
      <c r="U504" s="233"/>
      <c r="V504" s="234"/>
      <c r="W504" s="234"/>
      <c r="X504" s="234"/>
      <c r="Y504" s="161"/>
      <c r="Z504" s="161"/>
      <c r="AA504" s="162"/>
      <c r="AB504" s="161"/>
      <c r="AC504" s="163"/>
      <c r="AD504" s="163"/>
      <c r="AE504" s="163"/>
      <c r="AF504" s="163"/>
      <c r="AG504" s="163"/>
      <c r="AH504" s="163"/>
      <c r="AI504" s="161"/>
      <c r="AJ504" s="161"/>
      <c r="AK504" s="158" t="s">
        <v>652</v>
      </c>
      <c r="AL504" s="158" t="s">
        <v>653</v>
      </c>
      <c r="AM504" s="159"/>
      <c r="AN504" s="159"/>
      <c r="AO504" s="164"/>
      <c r="AP504" s="160"/>
      <c r="AQ504" s="160"/>
      <c r="AR504" s="165"/>
    </row>
    <row r="505" spans="1:44" ht="84">
      <c r="A505" s="142">
        <v>503</v>
      </c>
      <c r="B505" s="157" t="s">
        <v>232</v>
      </c>
      <c r="C505" s="154"/>
      <c r="D505" s="154" t="s">
        <v>1484</v>
      </c>
      <c r="E505" s="154" t="s">
        <v>1754</v>
      </c>
      <c r="F505" s="154"/>
      <c r="G505" s="151"/>
      <c r="H505" s="151"/>
      <c r="I505" s="151"/>
      <c r="J505" s="151"/>
      <c r="K505" s="135" t="s">
        <v>248</v>
      </c>
      <c r="L505" s="148"/>
      <c r="M505" s="151"/>
      <c r="N505" s="135">
        <v>1</v>
      </c>
      <c r="O505" s="151" t="s">
        <v>1755</v>
      </c>
      <c r="P505" s="151" t="s">
        <v>1756</v>
      </c>
      <c r="Q505" s="151"/>
      <c r="R505" s="151"/>
      <c r="S505" s="97"/>
      <c r="T505" s="161" t="s">
        <v>519</v>
      </c>
      <c r="U505" s="233"/>
      <c r="V505" s="234"/>
      <c r="W505" s="234"/>
      <c r="X505" s="234"/>
      <c r="Y505" s="96" t="s">
        <v>12</v>
      </c>
      <c r="Z505" s="132" t="s">
        <v>1511</v>
      </c>
      <c r="AA505" s="134"/>
      <c r="AB505" s="132" t="s">
        <v>1512</v>
      </c>
      <c r="AC505" s="133">
        <v>13</v>
      </c>
      <c r="AD505" s="133">
        <v>0</v>
      </c>
      <c r="AE505" s="133">
        <v>0</v>
      </c>
      <c r="AF505" s="163"/>
      <c r="AG505" s="163"/>
      <c r="AH505" s="163"/>
      <c r="AI505" s="161"/>
      <c r="AJ505" s="161"/>
      <c r="AK505" s="158" t="s">
        <v>652</v>
      </c>
      <c r="AL505" s="158" t="s">
        <v>653</v>
      </c>
      <c r="AM505" s="159" t="s">
        <v>1771</v>
      </c>
      <c r="AN505" s="159"/>
      <c r="AO505" s="164"/>
      <c r="AP505" s="160"/>
      <c r="AQ505" s="160"/>
      <c r="AR505" s="165"/>
    </row>
    <row r="506" spans="1:44" ht="108">
      <c r="A506" s="142">
        <v>504</v>
      </c>
      <c r="B506" s="157" t="s">
        <v>232</v>
      </c>
      <c r="C506" s="154"/>
      <c r="D506" s="154" t="s">
        <v>1489</v>
      </c>
      <c r="E506" s="154" t="s">
        <v>510</v>
      </c>
      <c r="F506" s="154"/>
      <c r="G506" s="151"/>
      <c r="H506" s="151"/>
      <c r="I506" s="151"/>
      <c r="J506" s="151"/>
      <c r="K506" s="135" t="s">
        <v>248</v>
      </c>
      <c r="L506" s="148"/>
      <c r="M506" s="151"/>
      <c r="N506" s="135">
        <v>1</v>
      </c>
      <c r="O506" s="151" t="s">
        <v>1757</v>
      </c>
      <c r="P506" s="151" t="s">
        <v>1758</v>
      </c>
      <c r="Q506" s="151"/>
      <c r="R506" s="151"/>
      <c r="S506" s="97"/>
      <c r="T506" s="161" t="s">
        <v>519</v>
      </c>
      <c r="U506" s="233"/>
      <c r="V506" s="234"/>
      <c r="W506" s="234"/>
      <c r="X506" s="234"/>
      <c r="Y506" s="96" t="s">
        <v>12</v>
      </c>
      <c r="Z506" s="132" t="s">
        <v>1511</v>
      </c>
      <c r="AA506" s="134"/>
      <c r="AB506" s="132" t="s">
        <v>1512</v>
      </c>
      <c r="AC506" s="133">
        <v>13</v>
      </c>
      <c r="AD506" s="133">
        <v>0</v>
      </c>
      <c r="AE506" s="133">
        <v>0</v>
      </c>
      <c r="AF506" s="163"/>
      <c r="AG506" s="163"/>
      <c r="AH506" s="163"/>
      <c r="AI506" s="161"/>
      <c r="AJ506" s="161"/>
      <c r="AK506" s="158" t="s">
        <v>652</v>
      </c>
      <c r="AL506" s="158" t="s">
        <v>653</v>
      </c>
      <c r="AM506" s="159" t="s">
        <v>1771</v>
      </c>
      <c r="AN506" s="159"/>
      <c r="AO506" s="164"/>
      <c r="AP506" s="160"/>
      <c r="AQ506" s="160"/>
      <c r="AR506" s="165"/>
    </row>
    <row r="507" spans="1:44" ht="120">
      <c r="A507" s="142">
        <v>505</v>
      </c>
      <c r="B507" s="157" t="s">
        <v>232</v>
      </c>
      <c r="C507" s="154"/>
      <c r="D507" s="154" t="s">
        <v>1784</v>
      </c>
      <c r="E507" s="154" t="s">
        <v>510</v>
      </c>
      <c r="F507" s="154"/>
      <c r="G507" s="151"/>
      <c r="H507" s="151"/>
      <c r="I507" s="151"/>
      <c r="J507" s="151"/>
      <c r="K507" s="151" t="s">
        <v>276</v>
      </c>
      <c r="L507" s="148" t="s">
        <v>607</v>
      </c>
      <c r="M507" s="151"/>
      <c r="N507" s="151"/>
      <c r="O507" s="151" t="s">
        <v>1759</v>
      </c>
      <c r="P507" s="151"/>
      <c r="Q507" s="151" t="s">
        <v>1760</v>
      </c>
      <c r="R507" s="151"/>
      <c r="S507" s="97"/>
      <c r="T507" s="161" t="s">
        <v>519</v>
      </c>
      <c r="U507" s="233"/>
      <c r="V507" s="234"/>
      <c r="W507" s="234"/>
      <c r="X507" s="234"/>
      <c r="Y507" s="161"/>
      <c r="Z507" s="161"/>
      <c r="AA507" s="162"/>
      <c r="AB507" s="161"/>
      <c r="AC507" s="163"/>
      <c r="AD507" s="163"/>
      <c r="AE507" s="163"/>
      <c r="AF507" s="163"/>
      <c r="AG507" s="163"/>
      <c r="AH507" s="163"/>
      <c r="AI507" s="161"/>
      <c r="AJ507" s="161"/>
      <c r="AK507" s="158" t="s">
        <v>652</v>
      </c>
      <c r="AL507" s="158" t="s">
        <v>653</v>
      </c>
      <c r="AM507" s="159" t="s">
        <v>1771</v>
      </c>
      <c r="AN507" s="159"/>
      <c r="AO507" s="164"/>
      <c r="AP507" s="160"/>
      <c r="AQ507" s="160"/>
      <c r="AR507" s="165"/>
    </row>
    <row r="508" spans="1:44" ht="84">
      <c r="A508" s="142">
        <v>506</v>
      </c>
      <c r="B508" s="157" t="s">
        <v>232</v>
      </c>
      <c r="C508" s="154"/>
      <c r="D508" s="154" t="s">
        <v>1492</v>
      </c>
      <c r="E508" s="154" t="s">
        <v>510</v>
      </c>
      <c r="F508" s="154"/>
      <c r="G508" s="151"/>
      <c r="H508" s="151"/>
      <c r="I508" s="151"/>
      <c r="J508" s="151"/>
      <c r="K508" s="135" t="s">
        <v>248</v>
      </c>
      <c r="L508" s="148"/>
      <c r="M508" s="151"/>
      <c r="N508" s="135">
        <v>1</v>
      </c>
      <c r="O508" s="151" t="s">
        <v>1761</v>
      </c>
      <c r="P508" s="151" t="s">
        <v>1762</v>
      </c>
      <c r="Q508" s="151"/>
      <c r="R508" s="151"/>
      <c r="S508" s="97"/>
      <c r="T508" s="161" t="s">
        <v>519</v>
      </c>
      <c r="U508" s="233"/>
      <c r="V508" s="234"/>
      <c r="W508" s="234"/>
      <c r="X508" s="234"/>
      <c r="Y508" s="96" t="s">
        <v>12</v>
      </c>
      <c r="Z508" s="132" t="s">
        <v>1511</v>
      </c>
      <c r="AA508" s="134"/>
      <c r="AB508" s="132" t="s">
        <v>1512</v>
      </c>
      <c r="AC508" s="133">
        <v>13</v>
      </c>
      <c r="AD508" s="133">
        <v>0</v>
      </c>
      <c r="AE508" s="133">
        <v>0</v>
      </c>
      <c r="AF508" s="163"/>
      <c r="AG508" s="163"/>
      <c r="AH508" s="163"/>
      <c r="AI508" s="161"/>
      <c r="AJ508" s="161"/>
      <c r="AK508" s="158" t="s">
        <v>652</v>
      </c>
      <c r="AL508" s="158" t="s">
        <v>653</v>
      </c>
      <c r="AM508" s="159" t="s">
        <v>1771</v>
      </c>
      <c r="AN508" s="159"/>
      <c r="AO508" s="164"/>
      <c r="AP508" s="160"/>
      <c r="AQ508" s="160"/>
      <c r="AR508" s="165"/>
    </row>
    <row r="509" spans="1:44" ht="108">
      <c r="A509" s="142">
        <v>507</v>
      </c>
      <c r="B509" s="157" t="s">
        <v>232</v>
      </c>
      <c r="C509" s="154"/>
      <c r="D509" s="154" t="s">
        <v>1773</v>
      </c>
      <c r="E509" s="154" t="s">
        <v>919</v>
      </c>
      <c r="F509" s="154"/>
      <c r="G509" s="151"/>
      <c r="H509" s="151"/>
      <c r="I509" s="151"/>
      <c r="J509" s="151"/>
      <c r="K509" s="135" t="s">
        <v>248</v>
      </c>
      <c r="L509" s="148"/>
      <c r="M509" s="151"/>
      <c r="N509" s="135">
        <v>1</v>
      </c>
      <c r="O509" s="151" t="s">
        <v>1763</v>
      </c>
      <c r="P509" s="151" t="s">
        <v>1764</v>
      </c>
      <c r="Q509" s="151" t="s">
        <v>1765</v>
      </c>
      <c r="R509" s="151"/>
      <c r="S509" s="97"/>
      <c r="T509" s="161" t="s">
        <v>364</v>
      </c>
      <c r="U509" s="233"/>
      <c r="V509" s="234"/>
      <c r="W509" s="234"/>
      <c r="X509" s="234"/>
      <c r="Y509" s="96" t="s">
        <v>12</v>
      </c>
      <c r="Z509" s="132" t="s">
        <v>1511</v>
      </c>
      <c r="AA509" s="134"/>
      <c r="AB509" s="132" t="s">
        <v>1512</v>
      </c>
      <c r="AC509" s="133">
        <v>13</v>
      </c>
      <c r="AD509" s="133">
        <v>0</v>
      </c>
      <c r="AE509" s="133">
        <v>0</v>
      </c>
      <c r="AF509" s="163"/>
      <c r="AG509" s="163"/>
      <c r="AH509" s="163"/>
      <c r="AI509" s="161"/>
      <c r="AJ509" s="161"/>
      <c r="AK509" s="158" t="s">
        <v>652</v>
      </c>
      <c r="AL509" s="158" t="s">
        <v>653</v>
      </c>
      <c r="AM509" s="159" t="s">
        <v>1771</v>
      </c>
      <c r="AN509" s="159"/>
      <c r="AO509" s="164"/>
      <c r="AP509" s="160"/>
      <c r="AQ509" s="160"/>
      <c r="AR509" s="165"/>
    </row>
    <row r="510" spans="1:44" ht="96">
      <c r="A510" s="142">
        <v>508</v>
      </c>
      <c r="B510" s="157" t="s">
        <v>232</v>
      </c>
      <c r="C510" s="154"/>
      <c r="D510" s="154" t="s">
        <v>1773</v>
      </c>
      <c r="E510" s="154" t="s">
        <v>919</v>
      </c>
      <c r="F510" s="154"/>
      <c r="G510" s="151"/>
      <c r="H510" s="151"/>
      <c r="I510" s="151"/>
      <c r="J510" s="151"/>
      <c r="K510" s="151" t="s">
        <v>276</v>
      </c>
      <c r="L510" s="148" t="s">
        <v>511</v>
      </c>
      <c r="M510" s="151"/>
      <c r="N510" s="151"/>
      <c r="O510" s="151" t="s">
        <v>1766</v>
      </c>
      <c r="P510" s="151"/>
      <c r="Q510" s="151" t="s">
        <v>1767</v>
      </c>
      <c r="R510" s="151"/>
      <c r="S510" s="97"/>
      <c r="T510" s="161" t="s">
        <v>364</v>
      </c>
      <c r="U510" s="233"/>
      <c r="V510" s="234"/>
      <c r="W510" s="234"/>
      <c r="X510" s="234"/>
      <c r="Y510" s="161"/>
      <c r="Z510" s="161"/>
      <c r="AA510" s="162"/>
      <c r="AB510" s="161"/>
      <c r="AC510" s="163"/>
      <c r="AD510" s="163"/>
      <c r="AE510" s="163"/>
      <c r="AF510" s="163"/>
      <c r="AG510" s="163"/>
      <c r="AH510" s="163"/>
      <c r="AI510" s="161"/>
      <c r="AJ510" s="161"/>
      <c r="AK510" s="158" t="s">
        <v>652</v>
      </c>
      <c r="AL510" s="158" t="s">
        <v>653</v>
      </c>
      <c r="AM510" s="159" t="s">
        <v>1771</v>
      </c>
      <c r="AN510" s="159"/>
      <c r="AO510" s="164"/>
      <c r="AP510" s="160"/>
      <c r="AQ510" s="160"/>
      <c r="AR510" s="165"/>
    </row>
    <row r="511" spans="1:44" ht="84">
      <c r="A511" s="142">
        <v>509</v>
      </c>
      <c r="B511" s="157" t="s">
        <v>232</v>
      </c>
      <c r="C511" s="154"/>
      <c r="D511" s="154" t="s">
        <v>1558</v>
      </c>
      <c r="E511" s="154" t="s">
        <v>1768</v>
      </c>
      <c r="F511" s="154"/>
      <c r="G511" s="151"/>
      <c r="H511" s="151"/>
      <c r="I511" s="151"/>
      <c r="J511" s="151"/>
      <c r="K511" s="135" t="s">
        <v>248</v>
      </c>
      <c r="L511" s="148"/>
      <c r="M511" s="151"/>
      <c r="N511" s="135">
        <v>1</v>
      </c>
      <c r="O511" s="151" t="s">
        <v>1769</v>
      </c>
      <c r="P511" s="151" t="s">
        <v>1770</v>
      </c>
      <c r="Q511" s="151"/>
      <c r="R511" s="151"/>
      <c r="S511" s="97"/>
      <c r="T511" s="161" t="s">
        <v>364</v>
      </c>
      <c r="U511" s="114"/>
      <c r="V511" s="114"/>
      <c r="W511" s="114"/>
      <c r="X511" s="114"/>
      <c r="Y511" s="96" t="s">
        <v>12</v>
      </c>
      <c r="Z511" s="132" t="s">
        <v>1511</v>
      </c>
      <c r="AA511" s="134"/>
      <c r="AB511" s="132" t="s">
        <v>1512</v>
      </c>
      <c r="AC511" s="133">
        <v>13</v>
      </c>
      <c r="AD511" s="133">
        <v>0</v>
      </c>
      <c r="AE511" s="133">
        <v>0</v>
      </c>
      <c r="AF511" s="163"/>
      <c r="AG511" s="163"/>
      <c r="AH511" s="163"/>
      <c r="AI511" s="161"/>
      <c r="AJ511" s="161"/>
      <c r="AK511" s="158" t="s">
        <v>652</v>
      </c>
      <c r="AL511" s="158" t="s">
        <v>653</v>
      </c>
      <c r="AM511" s="159" t="s">
        <v>1771</v>
      </c>
      <c r="AN511" s="159"/>
      <c r="AO511" s="164"/>
      <c r="AP511" s="160"/>
      <c r="AQ511" s="160"/>
      <c r="AR511" s="165"/>
    </row>
    <row r="512" spans="1:44" ht="72">
      <c r="A512" s="231">
        <v>990</v>
      </c>
      <c r="B512" s="105"/>
      <c r="C512" s="106" t="s">
        <v>240</v>
      </c>
      <c r="D512" s="106" t="s">
        <v>1095</v>
      </c>
      <c r="E512" s="106" t="s">
        <v>1099</v>
      </c>
      <c r="F512" s="106"/>
      <c r="G512" s="97"/>
      <c r="H512" s="97"/>
      <c r="I512" s="97"/>
      <c r="J512" s="97"/>
      <c r="K512" s="90"/>
      <c r="L512" s="100"/>
      <c r="M512" s="97"/>
      <c r="N512" s="90"/>
      <c r="O512" s="97" t="s">
        <v>1797</v>
      </c>
      <c r="P512" s="97" t="s">
        <v>1798</v>
      </c>
      <c r="Q512" s="97" t="s">
        <v>1796</v>
      </c>
      <c r="R512" s="97"/>
      <c r="S512" s="97"/>
      <c r="T512" s="96"/>
      <c r="U512" s="101"/>
      <c r="V512" s="96"/>
      <c r="W512" s="111"/>
      <c r="X512" s="96"/>
      <c r="Y512" s="96"/>
      <c r="Z512" s="96"/>
      <c r="AA512" s="104"/>
      <c r="AB512" s="96"/>
      <c r="AC512" s="99"/>
      <c r="AD512" s="99"/>
      <c r="AE512" s="99"/>
      <c r="AF512" s="99"/>
      <c r="AG512" s="99"/>
      <c r="AH512" s="99"/>
      <c r="AI512" s="96"/>
      <c r="AJ512" s="96"/>
      <c r="AK512" s="126"/>
      <c r="AL512" s="127"/>
      <c r="AM512" s="126"/>
      <c r="AN512" s="127"/>
      <c r="AO512" s="98"/>
      <c r="AP512" s="109"/>
      <c r="AQ512" s="109"/>
      <c r="AR512" s="120"/>
    </row>
    <row r="513" spans="1:44" ht="264">
      <c r="A513" s="231">
        <v>991</v>
      </c>
      <c r="B513" s="105"/>
      <c r="C513" s="106" t="s">
        <v>762</v>
      </c>
      <c r="D513" s="106" t="s">
        <v>1827</v>
      </c>
      <c r="E513" s="106" t="s">
        <v>767</v>
      </c>
      <c r="F513" s="106"/>
      <c r="G513" s="97"/>
      <c r="H513" s="97"/>
      <c r="I513" s="97"/>
      <c r="J513" s="97"/>
      <c r="K513" s="90"/>
      <c r="L513" s="100"/>
      <c r="M513" s="97"/>
      <c r="N513" s="90"/>
      <c r="O513" s="97" t="s">
        <v>1799</v>
      </c>
      <c r="P513" s="97" t="s">
        <v>1836</v>
      </c>
      <c r="Q513" s="97" t="s">
        <v>1819</v>
      </c>
      <c r="R513" s="97"/>
      <c r="S513" s="97"/>
      <c r="T513" s="96" t="s">
        <v>1648</v>
      </c>
      <c r="U513" s="101"/>
      <c r="V513" s="96" t="s">
        <v>1834</v>
      </c>
      <c r="W513" s="111"/>
      <c r="X513" s="96"/>
      <c r="Y513" s="96"/>
      <c r="Z513" s="96" t="s">
        <v>1837</v>
      </c>
      <c r="AA513" s="104">
        <v>42782</v>
      </c>
      <c r="AB513" s="96" t="s">
        <v>1835</v>
      </c>
      <c r="AC513" s="99"/>
      <c r="AD513" s="99"/>
      <c r="AE513" s="99"/>
      <c r="AF513" s="99"/>
      <c r="AG513" s="99"/>
      <c r="AH513" s="99"/>
      <c r="AI513" s="96"/>
      <c r="AJ513" s="96"/>
      <c r="AK513" s="126"/>
      <c r="AL513" s="127"/>
      <c r="AM513" s="126"/>
      <c r="AN513" s="127"/>
      <c r="AO513" s="98"/>
      <c r="AP513" s="109"/>
      <c r="AQ513" s="109"/>
      <c r="AR513" s="120"/>
    </row>
    <row r="514" spans="1:44">
      <c r="D514" s="210"/>
    </row>
    <row r="515" spans="1:44">
      <c r="D515" s="210"/>
    </row>
    <row r="516" spans="1:44">
      <c r="D516" s="210"/>
    </row>
    <row r="517" spans="1:44">
      <c r="D517" s="210"/>
    </row>
    <row r="518" spans="1:44">
      <c r="D518" s="210"/>
    </row>
    <row r="519" spans="1:44">
      <c r="D519" s="210"/>
      <c r="K519" s="145" t="s">
        <v>1650</v>
      </c>
      <c r="L519" s="18"/>
      <c r="M519" s="18"/>
      <c r="N519" s="137" t="s">
        <v>1651</v>
      </c>
      <c r="O519" s="138" t="s">
        <v>1652</v>
      </c>
      <c r="P519" s="166" t="s">
        <v>1653</v>
      </c>
    </row>
    <row r="520" spans="1:44" ht="24">
      <c r="D520" s="210"/>
      <c r="E520" s="212" t="s">
        <v>1654</v>
      </c>
      <c r="K520" s="213">
        <f>COUNTIF($K$3:$K511,"")</f>
        <v>11</v>
      </c>
      <c r="L520" s="18"/>
      <c r="M520" s="18"/>
      <c r="N520" s="214">
        <f>SUMIF($K$3:$K459,"",$N$3:$N$513)</f>
        <v>0</v>
      </c>
      <c r="O520" s="166">
        <f t="shared" ref="O520:O526" si="0">K520-N520</f>
        <v>11</v>
      </c>
      <c r="P520" s="215">
        <f t="shared" ref="P520:P526" si="1">K520/$K$527</f>
        <v>2.1611001964636542E-2</v>
      </c>
      <c r="T520" s="213">
        <f>COUNTIF($Y$3:$Y$513,Y520)</f>
        <v>144</v>
      </c>
      <c r="Y520" s="161" t="s">
        <v>12</v>
      </c>
    </row>
    <row r="521" spans="1:44">
      <c r="D521" s="210"/>
      <c r="E521" s="212" t="s">
        <v>848</v>
      </c>
      <c r="K521" s="213">
        <f>COUNTIF($K$3:$K$513,E521)</f>
        <v>1</v>
      </c>
      <c r="L521" s="18"/>
      <c r="M521" s="18"/>
      <c r="N521" s="214">
        <f>SUMIF($K$3:$K459,E521,$N$3:$N$513)</f>
        <v>0</v>
      </c>
      <c r="O521" s="166">
        <f t="shared" si="0"/>
        <v>1</v>
      </c>
      <c r="P521" s="215">
        <f t="shared" si="1"/>
        <v>1.9646365422396855E-3</v>
      </c>
    </row>
    <row r="522" spans="1:44">
      <c r="D522" s="210"/>
      <c r="E522" s="212" t="s">
        <v>247</v>
      </c>
      <c r="K522" s="213">
        <f>COUNTIF($K$3:$K$513,E522)</f>
        <v>160</v>
      </c>
      <c r="L522" s="18"/>
      <c r="M522" s="18"/>
      <c r="N522" s="214">
        <f>SUMIF($K$3:$K460,E522,$N$3:$N$513)</f>
        <v>8</v>
      </c>
      <c r="O522" s="166">
        <f t="shared" si="0"/>
        <v>152</v>
      </c>
      <c r="P522" s="215">
        <f t="shared" si="1"/>
        <v>0.3143418467583497</v>
      </c>
    </row>
    <row r="523" spans="1:44">
      <c r="D523" s="210"/>
      <c r="E523" s="212" t="s">
        <v>248</v>
      </c>
      <c r="K523" s="213">
        <f>COUNTIF($K$3:$K$513,E523)</f>
        <v>140</v>
      </c>
      <c r="L523" s="18"/>
      <c r="M523" s="18"/>
      <c r="N523" s="214">
        <f ca="1">SUMIF($K$3:$K517,E523,$N$3:$N$513)</f>
        <v>140</v>
      </c>
      <c r="O523" s="166">
        <f t="shared" ca="1" si="0"/>
        <v>0</v>
      </c>
      <c r="P523" s="215">
        <f t="shared" si="1"/>
        <v>0.27504911591355602</v>
      </c>
    </row>
    <row r="524" spans="1:44">
      <c r="D524" s="210"/>
      <c r="E524" s="212" t="s">
        <v>258</v>
      </c>
      <c r="K524" s="213">
        <f>COUNTIF($K$3:$K$513,E524)</f>
        <v>61</v>
      </c>
      <c r="L524" s="18"/>
      <c r="M524" s="18"/>
      <c r="N524" s="214">
        <f ca="1">SUMIF($K$3:$K518,E524,$N$3:$N$513)</f>
        <v>0</v>
      </c>
      <c r="O524" s="166">
        <f t="shared" ca="1" si="0"/>
        <v>61</v>
      </c>
      <c r="P524" s="215">
        <f t="shared" si="1"/>
        <v>0.11984282907662082</v>
      </c>
    </row>
    <row r="525" spans="1:44">
      <c r="D525" s="210"/>
      <c r="E525" s="212" t="s">
        <v>339</v>
      </c>
      <c r="K525" s="213">
        <f>COUNTIF($K$3:$K$513,E525)</f>
        <v>20</v>
      </c>
      <c r="L525" s="18"/>
      <c r="M525" s="18"/>
      <c r="N525" s="214">
        <f ca="1">SUMIF($K$3:$K519,E525,$N$3:$N$513)</f>
        <v>0</v>
      </c>
      <c r="O525" s="166">
        <f t="shared" ca="1" si="0"/>
        <v>20</v>
      </c>
      <c r="P525" s="215">
        <f t="shared" si="1"/>
        <v>3.9292730844793712E-2</v>
      </c>
    </row>
    <row r="526" spans="1:44">
      <c r="D526" s="210"/>
      <c r="E526" s="212" t="s">
        <v>276</v>
      </c>
      <c r="K526" s="213">
        <f>COUNTIF($K$3:$K$513,E526)</f>
        <v>116</v>
      </c>
      <c r="L526" s="18"/>
      <c r="M526" s="18"/>
      <c r="N526" s="214">
        <f ca="1">SUMIF($K$3:$K520,E526,$N$3:$N$513)</f>
        <v>15</v>
      </c>
      <c r="O526" s="166">
        <f t="shared" ca="1" si="0"/>
        <v>101</v>
      </c>
      <c r="P526" s="215">
        <f t="shared" si="1"/>
        <v>0.22789783889980353</v>
      </c>
    </row>
    <row r="527" spans="1:44">
      <c r="D527" s="210"/>
      <c r="K527" s="139">
        <f>SUM(K520:K526)</f>
        <v>509</v>
      </c>
      <c r="L527" s="18"/>
      <c r="M527" s="18"/>
      <c r="N527" s="139">
        <f ca="1">SUM(N520:N526)</f>
        <v>163</v>
      </c>
      <c r="O527" s="140">
        <f ca="1">SUM(O520:O526)</f>
        <v>346</v>
      </c>
      <c r="P527" s="141">
        <f>SUM(P520:P526)</f>
        <v>1</v>
      </c>
    </row>
    <row r="528" spans="1:44">
      <c r="D528" s="210"/>
      <c r="K528" s="166"/>
      <c r="L528" s="18"/>
      <c r="M528" s="18"/>
      <c r="N528" s="216">
        <f ca="1">N527/K527</f>
        <v>0.32023575638506874</v>
      </c>
    </row>
    <row r="529" spans="4:18">
      <c r="D529" s="210"/>
    </row>
    <row r="530" spans="4:18">
      <c r="D530" s="210"/>
      <c r="N530" s="147" t="s">
        <v>1655</v>
      </c>
      <c r="Q530" s="211"/>
      <c r="R530" s="217"/>
    </row>
    <row r="531" spans="4:18">
      <c r="D531" s="210"/>
      <c r="N531" s="218" t="s">
        <v>1656</v>
      </c>
      <c r="O531" s="219">
        <f>COUNTIF($AI$3:$AI511,"")</f>
        <v>496</v>
      </c>
      <c r="P531" s="220"/>
      <c r="Q531" s="143"/>
    </row>
    <row r="532" spans="4:18">
      <c r="D532" s="210"/>
      <c r="N532" s="221" t="s">
        <v>9</v>
      </c>
      <c r="O532" s="219">
        <f>COUNTIF($AI$3:$AI$513,No)</f>
        <v>0</v>
      </c>
      <c r="P532" s="220"/>
      <c r="Q532" s="222"/>
    </row>
    <row r="533" spans="4:18">
      <c r="D533" s="210"/>
      <c r="N533" s="223" t="s">
        <v>7</v>
      </c>
      <c r="O533" s="219">
        <f>COUNTIF($AI$3:$AI$513,Yes)</f>
        <v>0</v>
      </c>
    </row>
    <row r="534" spans="4:18">
      <c r="D534" s="210"/>
      <c r="N534" s="224"/>
      <c r="O534" s="139">
        <f>O531+O532+O533</f>
        <v>496</v>
      </c>
      <c r="P534" s="166">
        <f>R527-O532-O533</f>
        <v>0</v>
      </c>
      <c r="Q534" s="225" t="s">
        <v>1657</v>
      </c>
    </row>
    <row r="535" spans="4:18">
      <c r="D535" s="210"/>
      <c r="N535" s="166"/>
      <c r="P535" s="216"/>
      <c r="Q535" s="226" t="s">
        <v>1658</v>
      </c>
    </row>
    <row r="536" spans="4:18">
      <c r="D536" s="210"/>
    </row>
    <row r="537" spans="4:18">
      <c r="D537" s="210"/>
    </row>
    <row r="538" spans="4:18">
      <c r="D538" s="210"/>
    </row>
    <row r="539" spans="4:18">
      <c r="D539" s="210"/>
    </row>
    <row r="540" spans="4:18">
      <c r="D540" s="210"/>
    </row>
    <row r="541" spans="4:18">
      <c r="D541" s="210"/>
    </row>
    <row r="542" spans="4:18">
      <c r="D542" s="210"/>
    </row>
    <row r="543" spans="4:18">
      <c r="D543" s="210"/>
    </row>
    <row r="544" spans="4:18">
      <c r="D544" s="210"/>
    </row>
    <row r="545" spans="4:4">
      <c r="D545" s="210"/>
    </row>
    <row r="546" spans="4:4">
      <c r="D546" s="210"/>
    </row>
    <row r="547" spans="4:4">
      <c r="D547" s="210"/>
    </row>
    <row r="548" spans="4:4">
      <c r="D548" s="210"/>
    </row>
    <row r="549" spans="4:4">
      <c r="D549" s="210"/>
    </row>
    <row r="550" spans="4:4">
      <c r="D550" s="210"/>
    </row>
    <row r="551" spans="4:4">
      <c r="D551" s="210"/>
    </row>
    <row r="552" spans="4:4">
      <c r="D552" s="210"/>
    </row>
    <row r="553" spans="4:4">
      <c r="D553" s="210"/>
    </row>
    <row r="554" spans="4:4">
      <c r="D554" s="210"/>
    </row>
    <row r="555" spans="4:4">
      <c r="D555" s="210"/>
    </row>
    <row r="556" spans="4:4">
      <c r="D556" s="210"/>
    </row>
    <row r="557" spans="4:4">
      <c r="D557" s="210"/>
    </row>
    <row r="558" spans="4:4">
      <c r="D558" s="210"/>
    </row>
    <row r="559" spans="4:4">
      <c r="D559" s="210"/>
    </row>
    <row r="560" spans="4:4">
      <c r="D560" s="210"/>
    </row>
    <row r="561" spans="4:4">
      <c r="D561" s="210"/>
    </row>
    <row r="562" spans="4:4">
      <c r="D562" s="210"/>
    </row>
    <row r="563" spans="4:4">
      <c r="D563" s="210"/>
    </row>
    <row r="564" spans="4:4">
      <c r="D564" s="210"/>
    </row>
    <row r="565" spans="4:4">
      <c r="D565" s="210"/>
    </row>
    <row r="566" spans="4:4">
      <c r="D566" s="210"/>
    </row>
    <row r="567" spans="4:4">
      <c r="D567" s="210"/>
    </row>
    <row r="568" spans="4:4">
      <c r="D568" s="210"/>
    </row>
    <row r="569" spans="4:4">
      <c r="D569" s="210"/>
    </row>
    <row r="570" spans="4:4">
      <c r="D570" s="210"/>
    </row>
    <row r="571" spans="4:4">
      <c r="D571" s="210"/>
    </row>
    <row r="572" spans="4:4">
      <c r="D572" s="210"/>
    </row>
    <row r="573" spans="4:4">
      <c r="D573" s="210"/>
    </row>
    <row r="574" spans="4:4">
      <c r="D574" s="210"/>
    </row>
    <row r="575" spans="4:4">
      <c r="D575" s="210"/>
    </row>
    <row r="576" spans="4:4">
      <c r="D576" s="210"/>
    </row>
    <row r="577" spans="4:4">
      <c r="D577" s="210"/>
    </row>
    <row r="578" spans="4:4">
      <c r="D578" s="210"/>
    </row>
    <row r="579" spans="4:4">
      <c r="D579" s="210"/>
    </row>
    <row r="580" spans="4:4">
      <c r="D580" s="210"/>
    </row>
    <row r="581" spans="4:4">
      <c r="D581" s="210"/>
    </row>
    <row r="582" spans="4:4">
      <c r="D582" s="210"/>
    </row>
    <row r="583" spans="4:4">
      <c r="D583" s="210"/>
    </row>
    <row r="584" spans="4:4">
      <c r="D584" s="210"/>
    </row>
    <row r="585" spans="4:4">
      <c r="D585" s="210"/>
    </row>
    <row r="586" spans="4:4">
      <c r="D586" s="210"/>
    </row>
    <row r="587" spans="4:4">
      <c r="D587" s="210"/>
    </row>
    <row r="588" spans="4:4">
      <c r="D588" s="210"/>
    </row>
    <row r="589" spans="4:4">
      <c r="D589" s="210"/>
    </row>
    <row r="590" spans="4:4">
      <c r="D590" s="210"/>
    </row>
    <row r="591" spans="4:4">
      <c r="D591" s="210"/>
    </row>
    <row r="592" spans="4:4">
      <c r="D592" s="210"/>
    </row>
    <row r="593" spans="4:4">
      <c r="D593" s="210"/>
    </row>
    <row r="594" spans="4:4">
      <c r="D594" s="210"/>
    </row>
    <row r="595" spans="4:4">
      <c r="D595" s="210"/>
    </row>
    <row r="596" spans="4:4">
      <c r="D596" s="210"/>
    </row>
    <row r="597" spans="4:4">
      <c r="D597" s="210"/>
    </row>
    <row r="598" spans="4:4">
      <c r="D598" s="210"/>
    </row>
    <row r="599" spans="4:4">
      <c r="D599" s="210"/>
    </row>
    <row r="600" spans="4:4">
      <c r="D600" s="210"/>
    </row>
    <row r="601" spans="4:4">
      <c r="D601" s="210"/>
    </row>
    <row r="602" spans="4:4">
      <c r="D602" s="210"/>
    </row>
    <row r="603" spans="4:4">
      <c r="D603" s="210"/>
    </row>
    <row r="604" spans="4:4">
      <c r="D604" s="210"/>
    </row>
    <row r="605" spans="4:4">
      <c r="D605" s="210"/>
    </row>
    <row r="606" spans="4:4">
      <c r="D606" s="210"/>
    </row>
    <row r="607" spans="4:4">
      <c r="D607" s="210"/>
    </row>
    <row r="608" spans="4:4">
      <c r="D608" s="210"/>
    </row>
    <row r="609" spans="4:4">
      <c r="D609" s="210"/>
    </row>
    <row r="610" spans="4:4">
      <c r="D610" s="210"/>
    </row>
    <row r="611" spans="4:4">
      <c r="D611" s="210"/>
    </row>
    <row r="612" spans="4:4">
      <c r="D612" s="210"/>
    </row>
    <row r="613" spans="4:4">
      <c r="D613" s="210"/>
    </row>
    <row r="614" spans="4:4">
      <c r="D614" s="210"/>
    </row>
    <row r="615" spans="4:4">
      <c r="D615" s="210"/>
    </row>
    <row r="616" spans="4:4">
      <c r="D616" s="210"/>
    </row>
    <row r="617" spans="4:4">
      <c r="D617" s="210"/>
    </row>
    <row r="618" spans="4:4">
      <c r="D618" s="210"/>
    </row>
    <row r="619" spans="4:4">
      <c r="D619" s="210"/>
    </row>
    <row r="620" spans="4:4">
      <c r="D620" s="210"/>
    </row>
    <row r="621" spans="4:4">
      <c r="D621" s="210"/>
    </row>
    <row r="622" spans="4:4">
      <c r="D622" s="210"/>
    </row>
    <row r="623" spans="4:4">
      <c r="D623" s="210"/>
    </row>
    <row r="624" spans="4:4">
      <c r="D624" s="210"/>
    </row>
    <row r="625" spans="4:4">
      <c r="D625" s="210"/>
    </row>
    <row r="626" spans="4:4">
      <c r="D626" s="210"/>
    </row>
    <row r="627" spans="4:4">
      <c r="D627" s="210"/>
    </row>
    <row r="628" spans="4:4">
      <c r="D628" s="210"/>
    </row>
    <row r="629" spans="4:4">
      <c r="D629" s="210"/>
    </row>
    <row r="630" spans="4:4">
      <c r="D630" s="210"/>
    </row>
    <row r="631" spans="4:4">
      <c r="D631" s="210"/>
    </row>
    <row r="632" spans="4:4">
      <c r="D632" s="210"/>
    </row>
    <row r="633" spans="4:4">
      <c r="D633" s="210"/>
    </row>
    <row r="634" spans="4:4">
      <c r="D634" s="210"/>
    </row>
    <row r="635" spans="4:4">
      <c r="D635" s="210"/>
    </row>
    <row r="636" spans="4:4">
      <c r="D636" s="210"/>
    </row>
    <row r="637" spans="4:4">
      <c r="D637" s="210"/>
    </row>
    <row r="638" spans="4:4">
      <c r="D638" s="210"/>
    </row>
    <row r="639" spans="4:4">
      <c r="D639" s="210"/>
    </row>
    <row r="640" spans="4:4">
      <c r="D640" s="210"/>
    </row>
    <row r="641" spans="4:4">
      <c r="D641" s="210"/>
    </row>
    <row r="642" spans="4:4">
      <c r="D642" s="210"/>
    </row>
    <row r="643" spans="4:4">
      <c r="D643" s="210"/>
    </row>
    <row r="644" spans="4:4">
      <c r="D644" s="210"/>
    </row>
    <row r="645" spans="4:4">
      <c r="D645" s="210"/>
    </row>
    <row r="646" spans="4:4">
      <c r="D646" s="210"/>
    </row>
    <row r="647" spans="4:4">
      <c r="D647" s="210"/>
    </row>
    <row r="648" spans="4:4">
      <c r="D648" s="210"/>
    </row>
    <row r="649" spans="4:4">
      <c r="D649" s="210"/>
    </row>
    <row r="650" spans="4:4">
      <c r="D650" s="210"/>
    </row>
    <row r="651" spans="4:4">
      <c r="D651" s="210"/>
    </row>
    <row r="652" spans="4:4">
      <c r="D652" s="210"/>
    </row>
    <row r="653" spans="4:4">
      <c r="D653" s="210"/>
    </row>
    <row r="654" spans="4:4">
      <c r="D654" s="210"/>
    </row>
    <row r="655" spans="4:4">
      <c r="D655" s="210"/>
    </row>
    <row r="656" spans="4:4">
      <c r="D656" s="210"/>
    </row>
    <row r="657" spans="4:4">
      <c r="D657" s="210"/>
    </row>
    <row r="658" spans="4:4">
      <c r="D658" s="210"/>
    </row>
    <row r="659" spans="4:4">
      <c r="D659" s="210"/>
    </row>
    <row r="660" spans="4:4">
      <c r="D660" s="210"/>
    </row>
    <row r="661" spans="4:4">
      <c r="D661" s="210"/>
    </row>
    <row r="662" spans="4:4">
      <c r="D662" s="210"/>
    </row>
    <row r="663" spans="4:4">
      <c r="D663" s="210"/>
    </row>
    <row r="664" spans="4:4">
      <c r="D664" s="210"/>
    </row>
    <row r="665" spans="4:4">
      <c r="D665" s="210"/>
    </row>
    <row r="666" spans="4:4">
      <c r="D666" s="210"/>
    </row>
    <row r="667" spans="4:4">
      <c r="D667" s="210"/>
    </row>
    <row r="668" spans="4:4">
      <c r="D668" s="210"/>
    </row>
    <row r="669" spans="4:4">
      <c r="D669" s="210"/>
    </row>
    <row r="670" spans="4:4">
      <c r="D670" s="210"/>
    </row>
    <row r="671" spans="4:4">
      <c r="D671" s="210"/>
    </row>
    <row r="672" spans="4:4">
      <c r="D672" s="210"/>
    </row>
    <row r="673" spans="4:4">
      <c r="D673" s="210"/>
    </row>
    <row r="674" spans="4:4">
      <c r="D674" s="210"/>
    </row>
    <row r="675" spans="4:4">
      <c r="D675" s="210"/>
    </row>
    <row r="676" spans="4:4">
      <c r="D676" s="210"/>
    </row>
    <row r="677" spans="4:4">
      <c r="D677" s="210"/>
    </row>
    <row r="678" spans="4:4">
      <c r="D678" s="210"/>
    </row>
    <row r="679" spans="4:4">
      <c r="D679" s="210"/>
    </row>
    <row r="680" spans="4:4">
      <c r="D680" s="210"/>
    </row>
    <row r="681" spans="4:4">
      <c r="D681" s="210"/>
    </row>
    <row r="682" spans="4:4">
      <c r="D682" s="210"/>
    </row>
    <row r="683" spans="4:4">
      <c r="D683" s="210"/>
    </row>
    <row r="684" spans="4:4">
      <c r="D684" s="210"/>
    </row>
    <row r="685" spans="4:4">
      <c r="D685" s="210"/>
    </row>
    <row r="686" spans="4:4">
      <c r="D686" s="210"/>
    </row>
    <row r="687" spans="4:4">
      <c r="D687" s="210"/>
    </row>
    <row r="688" spans="4:4">
      <c r="D688" s="210"/>
    </row>
    <row r="689" spans="4:4">
      <c r="D689" s="210"/>
    </row>
    <row r="690" spans="4:4">
      <c r="D690" s="210"/>
    </row>
    <row r="691" spans="4:4">
      <c r="D691" s="210"/>
    </row>
    <row r="692" spans="4:4">
      <c r="D692" s="210"/>
    </row>
    <row r="693" spans="4:4">
      <c r="D693" s="210"/>
    </row>
    <row r="694" spans="4:4">
      <c r="D694" s="210"/>
    </row>
    <row r="695" spans="4:4">
      <c r="D695" s="210"/>
    </row>
    <row r="696" spans="4:4">
      <c r="D696" s="210"/>
    </row>
    <row r="697" spans="4:4">
      <c r="D697" s="210"/>
    </row>
    <row r="698" spans="4:4">
      <c r="D698" s="210"/>
    </row>
    <row r="699" spans="4:4">
      <c r="D699" s="210"/>
    </row>
    <row r="700" spans="4:4">
      <c r="D700" s="210"/>
    </row>
    <row r="701" spans="4:4">
      <c r="D701" s="210"/>
    </row>
    <row r="702" spans="4:4">
      <c r="D702" s="210"/>
    </row>
    <row r="703" spans="4:4">
      <c r="D703" s="210"/>
    </row>
    <row r="704" spans="4:4">
      <c r="D704" s="210"/>
    </row>
    <row r="705" spans="4:4">
      <c r="D705" s="210"/>
    </row>
    <row r="706" spans="4:4">
      <c r="D706" s="210"/>
    </row>
    <row r="707" spans="4:4">
      <c r="D707" s="210"/>
    </row>
    <row r="708" spans="4:4">
      <c r="D708" s="210"/>
    </row>
    <row r="709" spans="4:4">
      <c r="D709" s="210"/>
    </row>
    <row r="710" spans="4:4">
      <c r="D710" s="210"/>
    </row>
    <row r="711" spans="4:4">
      <c r="D711" s="210"/>
    </row>
    <row r="712" spans="4:4">
      <c r="D712" s="210"/>
    </row>
    <row r="713" spans="4:4">
      <c r="D713" s="210"/>
    </row>
    <row r="714" spans="4:4">
      <c r="D714" s="210"/>
    </row>
    <row r="715" spans="4:4">
      <c r="D715" s="210"/>
    </row>
    <row r="716" spans="4:4">
      <c r="D716" s="210"/>
    </row>
    <row r="717" spans="4:4">
      <c r="D717" s="210"/>
    </row>
    <row r="718" spans="4:4">
      <c r="D718" s="210"/>
    </row>
    <row r="719" spans="4:4">
      <c r="D719" s="210"/>
    </row>
    <row r="720" spans="4:4">
      <c r="D720" s="210"/>
    </row>
    <row r="721" spans="4:4">
      <c r="D721" s="210"/>
    </row>
    <row r="722" spans="4:4">
      <c r="D722" s="210"/>
    </row>
    <row r="723" spans="4:4">
      <c r="D723" s="210"/>
    </row>
    <row r="724" spans="4:4">
      <c r="D724" s="210"/>
    </row>
    <row r="725" spans="4:4">
      <c r="D725" s="210"/>
    </row>
    <row r="726" spans="4:4">
      <c r="D726" s="210"/>
    </row>
    <row r="727" spans="4:4">
      <c r="D727" s="210"/>
    </row>
    <row r="728" spans="4:4">
      <c r="D728" s="210"/>
    </row>
    <row r="729" spans="4:4">
      <c r="D729" s="210"/>
    </row>
    <row r="730" spans="4:4">
      <c r="D730" s="210"/>
    </row>
    <row r="731" spans="4:4">
      <c r="D731" s="210"/>
    </row>
    <row r="732" spans="4:4">
      <c r="D732" s="210"/>
    </row>
    <row r="733" spans="4:4">
      <c r="D733" s="210"/>
    </row>
    <row r="734" spans="4:4">
      <c r="D734" s="210"/>
    </row>
    <row r="735" spans="4:4">
      <c r="D735" s="210"/>
    </row>
    <row r="736" spans="4:4">
      <c r="D736" s="210"/>
    </row>
    <row r="737" spans="4:4">
      <c r="D737" s="210"/>
    </row>
    <row r="738" spans="4:4">
      <c r="D738" s="210"/>
    </row>
    <row r="739" spans="4:4">
      <c r="D739" s="210"/>
    </row>
    <row r="740" spans="4:4">
      <c r="D740" s="210"/>
    </row>
    <row r="741" spans="4:4">
      <c r="D741" s="210"/>
    </row>
    <row r="742" spans="4:4">
      <c r="D742" s="210"/>
    </row>
    <row r="743" spans="4:4">
      <c r="D743" s="210"/>
    </row>
    <row r="744" spans="4:4">
      <c r="D744" s="210"/>
    </row>
    <row r="745" spans="4:4">
      <c r="D745" s="210"/>
    </row>
    <row r="746" spans="4:4">
      <c r="D746" s="210"/>
    </row>
    <row r="747" spans="4:4">
      <c r="D747" s="210"/>
    </row>
    <row r="748" spans="4:4">
      <c r="D748" s="210"/>
    </row>
    <row r="749" spans="4:4">
      <c r="D749" s="210"/>
    </row>
    <row r="750" spans="4:4">
      <c r="D750" s="210"/>
    </row>
    <row r="751" spans="4:4">
      <c r="D751" s="210"/>
    </row>
    <row r="752" spans="4:4">
      <c r="D752" s="210"/>
    </row>
    <row r="753" spans="4:4">
      <c r="D753" s="210"/>
    </row>
    <row r="754" spans="4:4">
      <c r="D754" s="210"/>
    </row>
    <row r="755" spans="4:4">
      <c r="D755" s="210"/>
    </row>
    <row r="756" spans="4:4">
      <c r="D756" s="210"/>
    </row>
    <row r="757" spans="4:4">
      <c r="D757" s="210"/>
    </row>
    <row r="758" spans="4:4">
      <c r="D758" s="210"/>
    </row>
    <row r="759" spans="4:4">
      <c r="D759" s="210"/>
    </row>
    <row r="760" spans="4:4">
      <c r="D760" s="210"/>
    </row>
    <row r="761" spans="4:4">
      <c r="D761" s="210"/>
    </row>
    <row r="762" spans="4:4">
      <c r="D762" s="210"/>
    </row>
    <row r="763" spans="4:4">
      <c r="D763" s="210"/>
    </row>
    <row r="764" spans="4:4">
      <c r="D764" s="210"/>
    </row>
    <row r="765" spans="4:4">
      <c r="D765" s="210"/>
    </row>
    <row r="766" spans="4:4">
      <c r="D766" s="210"/>
    </row>
    <row r="767" spans="4:4">
      <c r="D767" s="210"/>
    </row>
    <row r="768" spans="4:4">
      <c r="D768" s="210"/>
    </row>
    <row r="769" spans="4:4">
      <c r="D769" s="210"/>
    </row>
    <row r="770" spans="4:4">
      <c r="D770" s="210"/>
    </row>
    <row r="771" spans="4:4">
      <c r="D771" s="210"/>
    </row>
    <row r="772" spans="4:4">
      <c r="D772" s="210"/>
    </row>
    <row r="773" spans="4:4">
      <c r="D773" s="210"/>
    </row>
    <row r="774" spans="4:4">
      <c r="D774" s="210"/>
    </row>
    <row r="775" spans="4:4">
      <c r="D775" s="210"/>
    </row>
    <row r="776" spans="4:4">
      <c r="D776" s="210"/>
    </row>
    <row r="777" spans="4:4">
      <c r="D777" s="210"/>
    </row>
    <row r="778" spans="4:4">
      <c r="D778" s="210"/>
    </row>
    <row r="779" spans="4:4">
      <c r="D779" s="210"/>
    </row>
    <row r="780" spans="4:4">
      <c r="D780" s="210"/>
    </row>
    <row r="781" spans="4:4">
      <c r="D781" s="210"/>
    </row>
    <row r="782" spans="4:4">
      <c r="D782" s="210"/>
    </row>
    <row r="783" spans="4:4">
      <c r="D783" s="210"/>
    </row>
    <row r="784" spans="4:4">
      <c r="D784" s="210"/>
    </row>
    <row r="785" spans="4:4">
      <c r="D785" s="210"/>
    </row>
  </sheetData>
  <autoFilter ref="A2:AR513">
    <sortState ref="A3:AR513">
      <sortCondition ref="A2:A513"/>
    </sortState>
  </autoFilter>
  <sortState ref="A47:AT512">
    <sortCondition ref="D47:D512"/>
  </sortState>
  <mergeCells count="1">
    <mergeCell ref="AK1:AR1"/>
  </mergeCells>
  <phoneticPr fontId="0" type="noConversion"/>
  <dataValidations count="14">
    <dataValidation type="list" allowBlank="1" showInputMessage="1" showErrorMessage="1" sqref="S3 W3:W252 S141 S193 S379 S433 S436 S460">
      <formula1>"Yes"</formula1>
    </dataValidation>
    <dataValidation showInputMessage="1" showErrorMessage="1" sqref="R15 O12:O19 P5 O4:O10 P35 O21:O23 O25:O32 O34:O35 P38 O65:O82 O37:O63 P86:P88 P66 O84 P143 P115 P95:P96 O86:O97 O99:O112 P120 P127:P130 O115:O130 O133:P133 O134:O140 P186 R153 O142:O183 P195 O185:O192 O345:O352 O194:O205 R218 P208 P340:P341 P241:P244 P223 P232:P233 P238 P271:P275 P268:P269 P285 P280 P282 Q284 P290:P291 P287:P288 P296:P299 O207:O299 P312:P317 P322 P324:P327 P335:P336 O304:O322 Q344 O324:O343 P345 P349:P352 P432 R391 P417 P382 P392:P393 P424 O380:O432 O434:O435 P435 AM349:AN350 R448 P438 P450 P448 O437:O459 O461:O464 R466 O466:O495 P481 O497:O511 P505:P506 P508 AK460:AN511 AM389:AN389 AM395:AN395 AM409:AN409 AK3:AN59 AM60:AN252 AM400:AN400 AM404:AN404 AK60:AL435 AM433 AM435 AK443:AL443"/>
    <dataValidation type="list" allowBlank="1" showInputMessage="1" showErrorMessage="1" sqref="AF3:AF15 AF17:AF252 AG3:AG252 AF460:AG511">
      <formula1>"retracted,withdrawn"</formula1>
    </dataValidation>
    <dataValidation type="list" allowBlank="1" showInputMessage="1" showErrorMessage="1" sqref="AF16">
      <formula1>"retracted,withdrawn,resolved"</formula1>
    </dataValidation>
    <dataValidation type="list" showInputMessage="1" showErrorMessage="1" sqref="AI3">
      <formula1>"Yes,No,Pre"</formula1>
    </dataValidation>
    <dataValidation type="list" showInputMessage="1" showErrorMessage="1" sqref="K3:K10 K12:K19 K21:K35 K57:K112 K115:K352 K379:K495 K497:K511">
      <formula1>"NEG,A-A,A-S,A-T,A-Q,A-C"</formula1>
    </dataValidation>
    <dataValidation type="list" showInputMessage="1" showErrorMessage="1" sqref="L3:L10 L12:L19 L21:L97 L99:L112 L115:L464 L466:L495 L497:L511">
      <formula1>"Correction,Clarification,Enhancement"</formula1>
    </dataValidation>
    <dataValidation type="list" allowBlank="1" showInputMessage="1" showErrorMessage="1" sqref="G3:G10 G12:G19 G21:G97 G99:G112 G115:G464 G466:G495 G497:G511">
      <formula1>"AD,AR,CT,DA,DM,HD,IN,MT,RI,RM,SC,SD,SM,SN,SS,ST,TE,TP,UD,XD,XS,??,BLANK"</formula1>
    </dataValidation>
    <dataValidation type="list" showInputMessage="1" showErrorMessage="1" sqref="K36:K56">
      <formula1>"Neg-Mj,Neg-Mi,A-S,A-T,A-Q"</formula1>
    </dataValidation>
    <dataValidation type="list" showInputMessage="1" showErrorMessage="1" sqref="AJ3:AJ61 AI4:AI61 AI62:AJ252 AI460:AJ511">
      <formula1>"Yes,No"</formula1>
    </dataValidation>
    <dataValidation type="list" showInputMessage="1" showErrorMessage="1" sqref="AP3:AQ252 AP460:AQ511">
      <formula1>"ARB,CCOW,CDS,CQ,Ed,EHR,FM,M and M,M and M/ CMETs,M and M/ Templates,M and M/ Tooling,MedRec,OO,PA,PC,PM,Publishing,RCRIM,Sched,StructDocs,Implementation,Vocab"</formula1>
    </dataValidation>
    <dataValidation type="list" showInputMessage="1" showErrorMessage="1" sqref="Y520 Y3:Y511">
      <formula1>dispositionstatus</formula1>
    </dataValidation>
    <dataValidation type="list" allowBlank="1" showInputMessage="1" showErrorMessage="1" sqref="S4:S140 S142:S192 S194:S252 S380:S432 S434:S435 S437:S459 S461:S511">
      <formula1>"Yes,No"</formula1>
    </dataValidation>
    <dataValidation type="list" allowBlank="1" showInputMessage="1" showErrorMessage="1" sqref="U3:U252">
      <formula1>"NextCall,FutureCall,Deferred,MonQ1,MonQ2,MonQ3,MonQ4,TueQ1,TueQ2,TueQ3,TueQ4,WedQ1,WedQ2,WedQ3,WedQ4,ThurQ1,ThurQ2,ThurQ3,ThurQ4,FriQ1,FriQ2"</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M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L2" location="Instructions!B43" display="Sub-category"/>
    <hyperlink ref="Q30" r:id="rId1"/>
    <hyperlink ref="Q31" r:id="rId2"/>
    <hyperlink ref="Q32" r:id="rId3"/>
    <hyperlink ref="AN382" r:id="rId4"/>
    <hyperlink ref="AN385" r:id="rId5"/>
    <hyperlink ref="AN395" r:id="rId6"/>
    <hyperlink ref="AN403" r:id="rId7"/>
    <hyperlink ref="AN407" r:id="rId8"/>
    <hyperlink ref="AN420" r:id="rId9"/>
    <hyperlink ref="AN380" r:id="rId10"/>
    <hyperlink ref="AN386" r:id="rId11"/>
    <hyperlink ref="AN421" r:id="rId12"/>
    <hyperlink ref="AN383" r:id="rId13"/>
    <hyperlink ref="AN404" r:id="rId14"/>
    <hyperlink ref="AN405" r:id="rId15"/>
    <hyperlink ref="AN389" r:id="rId16"/>
    <hyperlink ref="AN390" r:id="rId17"/>
    <hyperlink ref="AN379" r:id="rId18"/>
    <hyperlink ref="AN381" r:id="rId19"/>
    <hyperlink ref="AN393" r:id="rId20"/>
    <hyperlink ref="AN384" r:id="rId21"/>
    <hyperlink ref="AN394" r:id="rId22"/>
    <hyperlink ref="AN387" r:id="rId23"/>
    <hyperlink ref="AN388" r:id="rId24"/>
    <hyperlink ref="AN400" r:id="rId25"/>
    <hyperlink ref="AN391" r:id="rId26"/>
    <hyperlink ref="AN392" r:id="rId27"/>
    <hyperlink ref="AN401" r:id="rId28"/>
    <hyperlink ref="AN402" r:id="rId29"/>
    <hyperlink ref="AN396" r:id="rId30"/>
    <hyperlink ref="AN397" r:id="rId31"/>
    <hyperlink ref="AN398" r:id="rId32"/>
    <hyperlink ref="AN399" r:id="rId33"/>
    <hyperlink ref="AN409" r:id="rId34"/>
    <hyperlink ref="AN413" r:id="rId35"/>
    <hyperlink ref="AN418" r:id="rId36"/>
    <hyperlink ref="AN406" r:id="rId37"/>
    <hyperlink ref="AN419" r:id="rId38"/>
    <hyperlink ref="AN408" r:id="rId39"/>
    <hyperlink ref="AN410" r:id="rId40"/>
    <hyperlink ref="AN411" r:id="rId41"/>
    <hyperlink ref="AN412" r:id="rId42"/>
    <hyperlink ref="AN414" r:id="rId43"/>
    <hyperlink ref="AN415" r:id="rId44"/>
    <hyperlink ref="AN416" r:id="rId45"/>
    <hyperlink ref="AN417" r:id="rId46"/>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44" zoomScale="252" workbookViewId="0">
      <selection activeCell="B44" sqref="B44"/>
    </sheetView>
  </sheetViews>
  <sheetFormatPr baseColWidth="10" defaultColWidth="8.83203125" defaultRowHeight="12" x14ac:dyDescent="0"/>
  <cols>
    <col min="1" max="1" width="1.5" customWidth="1"/>
    <col min="2" max="2" width="29.6640625" customWidth="1"/>
    <col min="3" max="3" width="11.1640625" style="33" customWidth="1"/>
    <col min="4" max="6" width="9.1640625" style="33" customWidth="1"/>
    <col min="7" max="7" width="12.6640625" style="33" customWidth="1"/>
    <col min="8" max="8" width="15" style="33" customWidth="1"/>
    <col min="9" max="9" width="19.5" style="33" customWidth="1"/>
    <col min="10" max="10" width="43.33203125" style="70" customWidth="1"/>
  </cols>
  <sheetData>
    <row r="1" spans="2:13" ht="13" thickBot="1">
      <c r="H1" s="290" t="s">
        <v>27</v>
      </c>
      <c r="I1" s="290"/>
    </row>
    <row r="2" spans="2:13" ht="15">
      <c r="B2" s="17" t="s">
        <v>28</v>
      </c>
      <c r="C2" s="34"/>
      <c r="D2" s="34"/>
      <c r="E2" s="34"/>
      <c r="F2" s="34"/>
      <c r="G2" s="34"/>
      <c r="H2" s="34"/>
      <c r="I2" s="35"/>
    </row>
    <row r="3" spans="2:13" ht="72" customHeight="1" thickBot="1">
      <c r="B3" s="345" t="s">
        <v>170</v>
      </c>
      <c r="C3" s="293"/>
      <c r="D3" s="293"/>
      <c r="E3" s="293"/>
      <c r="F3" s="293"/>
      <c r="G3" s="293"/>
      <c r="H3" s="293"/>
      <c r="I3" s="294"/>
    </row>
    <row r="4" spans="2:13" ht="375" customHeight="1" thickBot="1">
      <c r="B4" s="291" t="s">
        <v>87</v>
      </c>
      <c r="C4" s="292"/>
      <c r="D4" s="293"/>
      <c r="E4" s="292"/>
      <c r="F4" s="293"/>
      <c r="G4" s="292"/>
      <c r="H4" s="293"/>
      <c r="I4" s="294"/>
    </row>
    <row r="5" spans="2:13" ht="15">
      <c r="B5" s="17" t="s">
        <v>29</v>
      </c>
      <c r="C5" s="34"/>
      <c r="D5" s="34"/>
      <c r="E5" s="34"/>
      <c r="F5" s="34"/>
      <c r="G5" s="34"/>
      <c r="H5" s="34"/>
      <c r="I5" s="61"/>
    </row>
    <row r="6" spans="2:13" ht="18" customHeight="1">
      <c r="B6" s="298" t="s">
        <v>48</v>
      </c>
      <c r="C6" s="299"/>
      <c r="D6" s="299"/>
      <c r="E6" s="299"/>
      <c r="F6" s="299"/>
      <c r="G6" s="299"/>
      <c r="H6" s="299"/>
      <c r="I6" s="300"/>
      <c r="J6" s="82" t="s">
        <v>178</v>
      </c>
      <c r="K6" s="4"/>
      <c r="L6" s="4"/>
      <c r="M6" s="3"/>
    </row>
    <row r="7" spans="2:13" ht="18" customHeight="1">
      <c r="B7" s="72" t="s">
        <v>179</v>
      </c>
      <c r="C7" s="301" t="s">
        <v>57</v>
      </c>
      <c r="D7" s="302"/>
      <c r="E7" s="302"/>
      <c r="F7" s="302"/>
      <c r="G7" s="302"/>
      <c r="H7" s="302"/>
      <c r="I7" s="302"/>
      <c r="J7" s="60" t="s">
        <v>89</v>
      </c>
      <c r="K7" s="4"/>
      <c r="L7" s="4"/>
      <c r="M7" s="3"/>
    </row>
    <row r="8" spans="2:13" ht="108" customHeight="1">
      <c r="B8" s="32" t="s">
        <v>180</v>
      </c>
      <c r="C8" s="287" t="s">
        <v>90</v>
      </c>
      <c r="D8" s="288"/>
      <c r="E8" s="288"/>
      <c r="F8" s="288"/>
      <c r="G8" s="288"/>
      <c r="H8" s="288"/>
      <c r="I8" s="289"/>
      <c r="J8" s="83" t="s">
        <v>89</v>
      </c>
      <c r="K8" s="4"/>
      <c r="L8" s="4"/>
      <c r="M8" s="4"/>
    </row>
    <row r="9" spans="2:13" ht="24.75" customHeight="1">
      <c r="B9" s="32" t="s">
        <v>181</v>
      </c>
      <c r="C9" s="287" t="s">
        <v>92</v>
      </c>
      <c r="D9" s="288"/>
      <c r="E9" s="288"/>
      <c r="F9" s="288"/>
      <c r="G9" s="288"/>
      <c r="H9" s="288"/>
      <c r="I9" s="289"/>
      <c r="J9" s="86" t="s">
        <v>216</v>
      </c>
      <c r="K9" s="4"/>
      <c r="L9" s="4"/>
      <c r="M9" s="4"/>
    </row>
    <row r="10" spans="2:13" ht="24.75" customHeight="1">
      <c r="B10" s="32" t="s">
        <v>182</v>
      </c>
      <c r="C10" s="288" t="s">
        <v>44</v>
      </c>
      <c r="D10" s="288"/>
      <c r="E10" s="288"/>
      <c r="F10" s="288"/>
      <c r="G10" s="288"/>
      <c r="H10" s="288"/>
      <c r="I10" s="289"/>
      <c r="J10" s="83" t="s">
        <v>217</v>
      </c>
      <c r="K10" s="4"/>
      <c r="L10" s="4"/>
      <c r="M10" s="4"/>
    </row>
    <row r="11" spans="2:13" ht="24.75" customHeight="1">
      <c r="B11" s="32" t="s">
        <v>183</v>
      </c>
      <c r="C11" s="287" t="s">
        <v>142</v>
      </c>
      <c r="D11" s="288"/>
      <c r="E11" s="288"/>
      <c r="F11" s="288"/>
      <c r="G11" s="288"/>
      <c r="H11" s="288"/>
      <c r="I11" s="289"/>
      <c r="J11" s="83" t="s">
        <v>216</v>
      </c>
      <c r="K11" s="4"/>
      <c r="L11" s="4"/>
      <c r="M11" s="4"/>
    </row>
    <row r="12" spans="2:13" ht="37.5" customHeight="1">
      <c r="B12" s="32" t="s">
        <v>184</v>
      </c>
      <c r="C12" s="287" t="s">
        <v>143</v>
      </c>
      <c r="D12" s="288"/>
      <c r="E12" s="288"/>
      <c r="F12" s="288"/>
      <c r="G12" s="288"/>
      <c r="H12" s="288"/>
      <c r="I12" s="289"/>
      <c r="J12" s="83" t="s">
        <v>218</v>
      </c>
      <c r="K12" s="4"/>
      <c r="L12" s="4"/>
      <c r="M12" s="4"/>
    </row>
    <row r="13" spans="2:13" ht="25.5" customHeight="1">
      <c r="B13" s="62" t="s">
        <v>185</v>
      </c>
      <c r="C13" s="307" t="s">
        <v>93</v>
      </c>
      <c r="D13" s="308"/>
      <c r="E13" s="308"/>
      <c r="F13" s="308"/>
      <c r="G13" s="308"/>
      <c r="H13" s="308"/>
      <c r="I13" s="309"/>
      <c r="J13" s="83" t="s">
        <v>91</v>
      </c>
      <c r="K13" s="4"/>
      <c r="L13" s="4"/>
      <c r="M13" s="4"/>
    </row>
    <row r="14" spans="2:13">
      <c r="B14" s="63"/>
      <c r="C14" s="64" t="s">
        <v>94</v>
      </c>
      <c r="D14" s="303" t="s">
        <v>95</v>
      </c>
      <c r="E14" s="304"/>
      <c r="F14" s="304"/>
      <c r="G14" s="304"/>
      <c r="H14" s="304"/>
      <c r="I14" s="65"/>
      <c r="J14" s="83"/>
      <c r="K14" s="4"/>
      <c r="L14" s="4"/>
      <c r="M14" s="4"/>
    </row>
    <row r="15" spans="2:13">
      <c r="B15" s="63"/>
      <c r="C15" s="64" t="s">
        <v>96</v>
      </c>
      <c r="D15" s="303" t="s">
        <v>97</v>
      </c>
      <c r="E15" s="304"/>
      <c r="F15" s="304"/>
      <c r="G15" s="304"/>
      <c r="H15" s="304"/>
      <c r="I15" s="65"/>
      <c r="J15" s="83"/>
      <c r="K15" s="4"/>
      <c r="L15" s="4"/>
      <c r="M15" s="4"/>
    </row>
    <row r="16" spans="2:13">
      <c r="B16" s="63"/>
      <c r="C16" s="64" t="s">
        <v>98</v>
      </c>
      <c r="D16" s="295" t="s">
        <v>99</v>
      </c>
      <c r="E16" s="305"/>
      <c r="F16" s="305"/>
      <c r="G16" s="305"/>
      <c r="H16" s="306"/>
      <c r="I16" s="65"/>
      <c r="J16" s="83"/>
      <c r="K16" s="4"/>
      <c r="L16" s="4"/>
      <c r="M16" s="4"/>
    </row>
    <row r="17" spans="2:13">
      <c r="B17" s="63"/>
      <c r="C17" s="64" t="s">
        <v>100</v>
      </c>
      <c r="D17" s="295" t="s">
        <v>101</v>
      </c>
      <c r="E17" s="305"/>
      <c r="F17" s="305"/>
      <c r="G17" s="305"/>
      <c r="H17" s="306"/>
      <c r="I17" s="65"/>
      <c r="J17" s="83"/>
      <c r="K17" s="4"/>
      <c r="L17" s="4"/>
      <c r="M17" s="4"/>
    </row>
    <row r="18" spans="2:13">
      <c r="B18" s="63"/>
      <c r="C18" s="64" t="s">
        <v>102</v>
      </c>
      <c r="D18" s="303" t="s">
        <v>103</v>
      </c>
      <c r="E18" s="304"/>
      <c r="F18" s="304"/>
      <c r="G18" s="304"/>
      <c r="H18" s="304"/>
      <c r="I18" s="65"/>
      <c r="J18" s="83"/>
      <c r="K18" s="4"/>
      <c r="L18" s="4"/>
      <c r="M18" s="4"/>
    </row>
    <row r="19" spans="2:13">
      <c r="B19" s="63"/>
      <c r="C19" s="64" t="s">
        <v>104</v>
      </c>
      <c r="D19" s="303" t="s">
        <v>105</v>
      </c>
      <c r="E19" s="304"/>
      <c r="F19" s="304"/>
      <c r="G19" s="304"/>
      <c r="H19" s="304"/>
      <c r="I19" s="65"/>
      <c r="J19" s="83"/>
      <c r="K19" s="4"/>
      <c r="L19" s="4"/>
      <c r="M19" s="4"/>
    </row>
    <row r="20" spans="2:13">
      <c r="B20" s="63"/>
      <c r="C20" s="66" t="s">
        <v>106</v>
      </c>
      <c r="D20" s="304" t="s">
        <v>107</v>
      </c>
      <c r="E20" s="304"/>
      <c r="F20" s="304"/>
      <c r="G20" s="304"/>
      <c r="H20" s="304"/>
      <c r="I20" s="65"/>
      <c r="J20" s="83"/>
      <c r="K20" s="4"/>
      <c r="L20" s="4"/>
      <c r="M20" s="4"/>
    </row>
    <row r="21" spans="2:13">
      <c r="B21" s="63"/>
      <c r="C21" s="66" t="s">
        <v>108</v>
      </c>
      <c r="D21" s="310" t="s">
        <v>109</v>
      </c>
      <c r="E21" s="311"/>
      <c r="F21" s="311"/>
      <c r="G21" s="311"/>
      <c r="H21" s="312"/>
      <c r="I21" s="65"/>
      <c r="J21" s="83"/>
      <c r="K21" s="4"/>
      <c r="L21" s="4"/>
      <c r="M21" s="4"/>
    </row>
    <row r="22" spans="2:13">
      <c r="B22" s="63"/>
      <c r="C22" s="64" t="s">
        <v>110</v>
      </c>
      <c r="D22" s="295" t="s">
        <v>111</v>
      </c>
      <c r="E22" s="305"/>
      <c r="F22" s="305"/>
      <c r="G22" s="305"/>
      <c r="H22" s="306"/>
      <c r="I22" s="65"/>
      <c r="J22" s="83"/>
      <c r="K22" s="4"/>
      <c r="L22" s="4"/>
      <c r="M22" s="4"/>
    </row>
    <row r="23" spans="2:13">
      <c r="B23" s="63"/>
      <c r="C23" s="64" t="s">
        <v>112</v>
      </c>
      <c r="D23" s="295" t="s">
        <v>113</v>
      </c>
      <c r="E23" s="311"/>
      <c r="F23" s="311"/>
      <c r="G23" s="311"/>
      <c r="H23" s="312"/>
      <c r="I23" s="65"/>
      <c r="J23" s="83"/>
      <c r="K23" s="4"/>
      <c r="L23" s="4"/>
      <c r="M23" s="4"/>
    </row>
    <row r="24" spans="2:13">
      <c r="B24" s="63"/>
      <c r="C24" s="64" t="s">
        <v>114</v>
      </c>
      <c r="D24" s="295" t="s">
        <v>115</v>
      </c>
      <c r="E24" s="305"/>
      <c r="F24" s="305"/>
      <c r="G24" s="305"/>
      <c r="H24" s="306"/>
      <c r="I24" s="65"/>
      <c r="J24" s="83"/>
      <c r="K24" s="4"/>
      <c r="L24" s="4"/>
      <c r="M24" s="4"/>
    </row>
    <row r="25" spans="2:13">
      <c r="B25" s="63"/>
      <c r="C25" s="64" t="s">
        <v>116</v>
      </c>
      <c r="D25" s="295" t="s">
        <v>117</v>
      </c>
      <c r="E25" s="305"/>
      <c r="F25" s="305"/>
      <c r="G25" s="305"/>
      <c r="H25" s="306"/>
      <c r="I25" s="65"/>
      <c r="J25" s="83"/>
      <c r="K25" s="4"/>
      <c r="L25" s="4"/>
      <c r="M25" s="4"/>
    </row>
    <row r="26" spans="2:13">
      <c r="B26" s="63"/>
      <c r="C26" s="64" t="s">
        <v>118</v>
      </c>
      <c r="D26" s="295" t="s">
        <v>119</v>
      </c>
      <c r="E26" s="305"/>
      <c r="F26" s="305"/>
      <c r="G26" s="305"/>
      <c r="H26" s="306"/>
      <c r="I26" s="65"/>
      <c r="J26" s="83"/>
      <c r="K26" s="4"/>
      <c r="L26" s="4"/>
      <c r="M26" s="4"/>
    </row>
    <row r="27" spans="2:13">
      <c r="B27" s="63"/>
      <c r="C27" s="64" t="s">
        <v>120</v>
      </c>
      <c r="D27" s="295" t="s">
        <v>121</v>
      </c>
      <c r="E27" s="305"/>
      <c r="F27" s="305"/>
      <c r="G27" s="305"/>
      <c r="H27" s="306"/>
      <c r="I27" s="65"/>
      <c r="J27" s="83"/>
      <c r="K27" s="4"/>
      <c r="L27" s="4"/>
      <c r="M27" s="4"/>
    </row>
    <row r="28" spans="2:13">
      <c r="B28" s="63"/>
      <c r="C28" s="64" t="s">
        <v>122</v>
      </c>
      <c r="D28" s="295" t="s">
        <v>123</v>
      </c>
      <c r="E28" s="305"/>
      <c r="F28" s="305"/>
      <c r="G28" s="305"/>
      <c r="H28" s="306"/>
      <c r="I28" s="65"/>
      <c r="J28" s="83"/>
      <c r="K28" s="4"/>
      <c r="L28" s="4"/>
      <c r="M28" s="4"/>
    </row>
    <row r="29" spans="2:13">
      <c r="B29" s="63"/>
      <c r="C29" s="66" t="s">
        <v>124</v>
      </c>
      <c r="D29" s="310" t="s">
        <v>125</v>
      </c>
      <c r="E29" s="311"/>
      <c r="F29" s="311"/>
      <c r="G29" s="311"/>
      <c r="H29" s="312"/>
      <c r="I29" s="65"/>
      <c r="J29" s="83"/>
      <c r="K29" s="4"/>
      <c r="L29" s="4"/>
      <c r="M29" s="4"/>
    </row>
    <row r="30" spans="2:13">
      <c r="B30" s="63"/>
      <c r="C30" s="64" t="s">
        <v>126</v>
      </c>
      <c r="D30" s="295" t="s">
        <v>127</v>
      </c>
      <c r="E30" s="305"/>
      <c r="F30" s="305"/>
      <c r="G30" s="305"/>
      <c r="H30" s="306"/>
      <c r="I30" s="65"/>
      <c r="J30" s="83"/>
      <c r="K30" s="4"/>
      <c r="L30" s="4"/>
      <c r="M30" s="4"/>
    </row>
    <row r="31" spans="2:13">
      <c r="B31" s="63"/>
      <c r="C31" s="64" t="s">
        <v>128</v>
      </c>
      <c r="D31" s="295" t="s">
        <v>129</v>
      </c>
      <c r="E31" s="305"/>
      <c r="F31" s="305"/>
      <c r="G31" s="305"/>
      <c r="H31" s="306"/>
      <c r="I31" s="65"/>
      <c r="J31" s="83"/>
      <c r="K31" s="4"/>
      <c r="L31" s="4"/>
      <c r="M31" s="4"/>
    </row>
    <row r="32" spans="2:13">
      <c r="B32" s="63"/>
      <c r="C32" s="64" t="s">
        <v>130</v>
      </c>
      <c r="D32" s="295" t="s">
        <v>131</v>
      </c>
      <c r="E32" s="305"/>
      <c r="F32" s="305"/>
      <c r="G32" s="305"/>
      <c r="H32" s="306"/>
      <c r="I32" s="65"/>
      <c r="J32" s="83"/>
      <c r="K32" s="4"/>
      <c r="L32" s="4"/>
      <c r="M32" s="4"/>
    </row>
    <row r="33" spans="2:13">
      <c r="B33" s="63"/>
      <c r="C33" s="64" t="s">
        <v>132</v>
      </c>
      <c r="D33" s="295" t="s">
        <v>133</v>
      </c>
      <c r="E33" s="305"/>
      <c r="F33" s="305"/>
      <c r="G33" s="305"/>
      <c r="H33" s="306"/>
      <c r="I33" s="65"/>
      <c r="J33" s="83"/>
      <c r="K33" s="4"/>
      <c r="L33" s="4"/>
      <c r="M33" s="4"/>
    </row>
    <row r="34" spans="2:13">
      <c r="B34" s="63"/>
      <c r="C34" s="64" t="s">
        <v>134</v>
      </c>
      <c r="D34" s="295" t="s">
        <v>135</v>
      </c>
      <c r="E34" s="305"/>
      <c r="F34" s="305"/>
      <c r="G34" s="305"/>
      <c r="H34" s="306"/>
      <c r="I34" s="65"/>
      <c r="J34" s="83"/>
      <c r="K34" s="4"/>
      <c r="L34" s="4"/>
      <c r="M34" s="4"/>
    </row>
    <row r="35" spans="2:13">
      <c r="B35" s="63"/>
      <c r="C35" s="64" t="s">
        <v>136</v>
      </c>
      <c r="D35" s="295" t="s">
        <v>137</v>
      </c>
      <c r="E35" s="305"/>
      <c r="F35" s="305"/>
      <c r="G35" s="305"/>
      <c r="H35" s="306"/>
      <c r="I35" s="65"/>
      <c r="J35" s="83"/>
      <c r="K35" s="4"/>
      <c r="L35" s="4"/>
      <c r="M35" s="4"/>
    </row>
    <row r="36" spans="2:13">
      <c r="B36" s="63"/>
      <c r="C36" s="64" t="s">
        <v>138</v>
      </c>
      <c r="D36" s="303" t="s">
        <v>139</v>
      </c>
      <c r="E36" s="304"/>
      <c r="F36" s="304"/>
      <c r="G36" s="304"/>
      <c r="H36" s="304"/>
      <c r="I36" s="65"/>
      <c r="J36" s="83"/>
      <c r="K36" s="4"/>
      <c r="L36" s="4"/>
      <c r="M36" s="4"/>
    </row>
    <row r="37" spans="2:13">
      <c r="B37" s="67"/>
      <c r="C37" s="68"/>
      <c r="D37" s="68"/>
      <c r="E37" s="68"/>
      <c r="F37" s="68"/>
      <c r="G37" s="68"/>
      <c r="H37" s="68"/>
      <c r="I37" s="65"/>
      <c r="J37" s="83"/>
      <c r="K37" s="4"/>
      <c r="L37" s="4"/>
      <c r="M37" s="4"/>
    </row>
    <row r="38" spans="2:13" ht="45" customHeight="1">
      <c r="B38" s="32" t="s">
        <v>186</v>
      </c>
      <c r="C38" s="295" t="s">
        <v>140</v>
      </c>
      <c r="D38" s="296"/>
      <c r="E38" s="296"/>
      <c r="F38" s="296"/>
      <c r="G38" s="296"/>
      <c r="H38" s="296"/>
      <c r="I38" s="297"/>
      <c r="J38" s="83" t="s">
        <v>144</v>
      </c>
      <c r="K38" s="4"/>
      <c r="L38" s="4"/>
      <c r="M38" s="4"/>
    </row>
    <row r="39" spans="2:13" ht="42.75" customHeight="1">
      <c r="B39" s="32" t="s">
        <v>187</v>
      </c>
      <c r="C39" s="295" t="s">
        <v>141</v>
      </c>
      <c r="D39" s="296"/>
      <c r="E39" s="296"/>
      <c r="F39" s="296"/>
      <c r="G39" s="296"/>
      <c r="H39" s="296"/>
      <c r="I39" s="297"/>
      <c r="J39" s="83" t="s">
        <v>144</v>
      </c>
      <c r="K39" s="4"/>
      <c r="L39" s="4"/>
      <c r="M39" s="4"/>
    </row>
    <row r="40" spans="2:13" ht="24.75" customHeight="1">
      <c r="B40" s="32" t="s">
        <v>188</v>
      </c>
      <c r="C40" s="295" t="s">
        <v>64</v>
      </c>
      <c r="D40" s="296"/>
      <c r="E40" s="296"/>
      <c r="F40" s="296"/>
      <c r="G40" s="296"/>
      <c r="H40" s="296"/>
      <c r="I40" s="297"/>
      <c r="J40" s="83" t="s">
        <v>144</v>
      </c>
      <c r="K40" s="4"/>
      <c r="L40" s="4"/>
      <c r="M40" s="4"/>
    </row>
    <row r="41" spans="2:13" ht="330" customHeight="1">
      <c r="B41" s="31" t="s">
        <v>189</v>
      </c>
      <c r="C41" s="313" t="s">
        <v>60</v>
      </c>
      <c r="D41" s="314"/>
      <c r="E41" s="314"/>
      <c r="F41" s="314"/>
      <c r="G41" s="314"/>
      <c r="H41" s="314"/>
      <c r="I41" s="315"/>
      <c r="J41" s="84" t="s">
        <v>89</v>
      </c>
      <c r="M41" s="4"/>
    </row>
    <row r="42" spans="2:13" ht="130.5" customHeight="1">
      <c r="B42" s="31" t="s">
        <v>190</v>
      </c>
      <c r="C42" s="295" t="s">
        <v>174</v>
      </c>
      <c r="D42" s="296"/>
      <c r="E42" s="296"/>
      <c r="F42" s="296"/>
      <c r="G42" s="296"/>
      <c r="H42" s="296"/>
      <c r="I42" s="297"/>
      <c r="J42" s="84" t="s">
        <v>89</v>
      </c>
      <c r="M42" s="4"/>
    </row>
    <row r="43" spans="2:13" ht="178.5" customHeight="1">
      <c r="B43" s="31" t="s">
        <v>191</v>
      </c>
      <c r="C43" s="295" t="s">
        <v>176</v>
      </c>
      <c r="D43" s="296"/>
      <c r="E43" s="296"/>
      <c r="F43" s="296"/>
      <c r="G43" s="296"/>
      <c r="H43" s="296"/>
      <c r="I43" s="297"/>
      <c r="J43" s="84" t="s">
        <v>144</v>
      </c>
      <c r="M43" s="4"/>
    </row>
    <row r="44" spans="2:13" ht="18" customHeight="1">
      <c r="B44" s="32" t="s">
        <v>221</v>
      </c>
      <c r="C44" s="316" t="s">
        <v>69</v>
      </c>
      <c r="D44" s="287"/>
      <c r="E44" s="287"/>
      <c r="F44" s="287"/>
      <c r="G44" s="287"/>
      <c r="H44" s="287"/>
      <c r="I44" s="317"/>
      <c r="J44" s="84" t="s">
        <v>89</v>
      </c>
      <c r="M44" s="4"/>
    </row>
    <row r="45" spans="2:13" ht="15.75" customHeight="1">
      <c r="B45" s="32" t="s">
        <v>222</v>
      </c>
      <c r="C45" s="316" t="s">
        <v>59</v>
      </c>
      <c r="D45" s="287"/>
      <c r="E45" s="287"/>
      <c r="F45" s="287"/>
      <c r="G45" s="287"/>
      <c r="H45" s="287"/>
      <c r="I45" s="317"/>
      <c r="J45" s="83" t="s">
        <v>89</v>
      </c>
      <c r="M45" s="4"/>
    </row>
    <row r="46" spans="2:13" ht="70.5" customHeight="1">
      <c r="B46" s="31" t="s">
        <v>223</v>
      </c>
      <c r="C46" s="295" t="s">
        <v>175</v>
      </c>
      <c r="D46" s="296"/>
      <c r="E46" s="296"/>
      <c r="F46" s="296"/>
      <c r="G46" s="296"/>
      <c r="H46" s="296"/>
      <c r="I46" s="297"/>
      <c r="J46" s="83" t="s">
        <v>89</v>
      </c>
      <c r="K46" s="4"/>
      <c r="L46" s="4"/>
      <c r="M46" s="4"/>
    </row>
    <row r="47" spans="2:13" ht="52.5" customHeight="1">
      <c r="B47" s="31" t="s">
        <v>224</v>
      </c>
      <c r="C47" s="295" t="s">
        <v>177</v>
      </c>
      <c r="D47" s="296"/>
      <c r="E47" s="296"/>
      <c r="F47" s="296"/>
      <c r="G47" s="296"/>
      <c r="H47" s="296"/>
      <c r="I47" s="297"/>
      <c r="J47" s="83" t="s">
        <v>144</v>
      </c>
      <c r="K47" s="4"/>
      <c r="L47" s="4"/>
      <c r="M47" s="4"/>
    </row>
    <row r="48" spans="2:13" ht="59.25" customHeight="1">
      <c r="B48" s="59" t="s">
        <v>225</v>
      </c>
      <c r="C48" s="355" t="s">
        <v>152</v>
      </c>
      <c r="D48" s="311"/>
      <c r="E48" s="311"/>
      <c r="F48" s="311"/>
      <c r="G48" s="311"/>
      <c r="H48" s="311"/>
      <c r="I48" s="356"/>
      <c r="J48" s="83" t="s">
        <v>89</v>
      </c>
    </row>
    <row r="49" spans="2:13" ht="18" customHeight="1">
      <c r="B49" s="298" t="s">
        <v>70</v>
      </c>
      <c r="C49" s="299"/>
      <c r="D49" s="299"/>
      <c r="E49" s="299"/>
      <c r="F49" s="299"/>
      <c r="G49" s="299"/>
      <c r="H49" s="299"/>
      <c r="I49" s="300"/>
      <c r="J49" s="82"/>
      <c r="K49" s="4"/>
      <c r="L49" s="4"/>
      <c r="M49" s="3"/>
    </row>
    <row r="50" spans="2:13" ht="67.5" customHeight="1">
      <c r="B50" s="73" t="s">
        <v>226</v>
      </c>
      <c r="C50" s="321" t="s">
        <v>160</v>
      </c>
      <c r="D50" s="322"/>
      <c r="E50" s="322"/>
      <c r="F50" s="322"/>
      <c r="G50" s="322"/>
      <c r="H50" s="322"/>
      <c r="I50" s="323"/>
      <c r="J50" s="83" t="s">
        <v>89</v>
      </c>
      <c r="K50" s="4"/>
      <c r="L50" s="4"/>
      <c r="M50" s="3"/>
    </row>
    <row r="51" spans="2:13">
      <c r="B51" s="73" t="s">
        <v>227</v>
      </c>
      <c r="C51" s="321" t="s">
        <v>172</v>
      </c>
      <c r="D51" s="322"/>
      <c r="E51" s="322"/>
      <c r="F51" s="322"/>
      <c r="G51" s="322"/>
      <c r="H51" s="322"/>
      <c r="I51" s="323"/>
      <c r="J51" s="83" t="s">
        <v>89</v>
      </c>
      <c r="K51" s="4"/>
      <c r="L51" s="4"/>
      <c r="M51" s="3"/>
    </row>
    <row r="52" spans="2:13" ht="28.5" customHeight="1">
      <c r="B52" s="29" t="s">
        <v>228</v>
      </c>
      <c r="C52" s="327" t="s">
        <v>73</v>
      </c>
      <c r="D52" s="328"/>
      <c r="E52" s="328"/>
      <c r="F52" s="328"/>
      <c r="G52" s="328"/>
      <c r="H52" s="328"/>
      <c r="I52" s="329"/>
      <c r="J52" s="83" t="s">
        <v>89</v>
      </c>
      <c r="K52" s="4"/>
      <c r="L52" s="4"/>
      <c r="M52" s="4"/>
    </row>
    <row r="53" spans="2:13" ht="39.75" customHeight="1">
      <c r="B53" s="88" t="s">
        <v>229</v>
      </c>
      <c r="C53" s="339" t="s">
        <v>151</v>
      </c>
      <c r="D53" s="340"/>
      <c r="E53" s="340"/>
      <c r="F53" s="340"/>
      <c r="G53" s="340"/>
      <c r="H53" s="340"/>
      <c r="I53" s="341"/>
      <c r="J53" s="84" t="s">
        <v>89</v>
      </c>
      <c r="M53" s="4"/>
    </row>
    <row r="54" spans="2:13" ht="65.25" customHeight="1">
      <c r="B54" s="29" t="s">
        <v>192</v>
      </c>
      <c r="C54" s="327" t="s">
        <v>155</v>
      </c>
      <c r="D54" s="328"/>
      <c r="E54" s="328"/>
      <c r="F54" s="328"/>
      <c r="G54" s="328"/>
      <c r="H54" s="328"/>
      <c r="I54" s="329"/>
      <c r="J54" s="83" t="s">
        <v>89</v>
      </c>
      <c r="K54" s="4"/>
      <c r="L54" s="4"/>
      <c r="M54" s="4"/>
    </row>
    <row r="55" spans="2:13" ht="33.75" customHeight="1">
      <c r="B55" s="29" t="s">
        <v>193</v>
      </c>
      <c r="C55" s="349" t="s">
        <v>22</v>
      </c>
      <c r="D55" s="350"/>
      <c r="E55" s="350"/>
      <c r="F55" s="350"/>
      <c r="G55" s="350"/>
      <c r="H55" s="350"/>
      <c r="I55" s="351"/>
      <c r="J55" s="83" t="s">
        <v>89</v>
      </c>
      <c r="K55" s="4"/>
      <c r="L55" s="4"/>
      <c r="M55" s="4"/>
    </row>
    <row r="56" spans="2:13" ht="180" customHeight="1">
      <c r="B56" s="30" t="s">
        <v>194</v>
      </c>
      <c r="C56" s="318" t="s">
        <v>154</v>
      </c>
      <c r="D56" s="319"/>
      <c r="E56" s="319"/>
      <c r="F56" s="319"/>
      <c r="G56" s="319"/>
      <c r="H56" s="319"/>
      <c r="I56" s="320"/>
      <c r="J56" s="83" t="s">
        <v>89</v>
      </c>
      <c r="K56" s="4"/>
      <c r="L56" s="4"/>
      <c r="M56" s="4"/>
    </row>
    <row r="57" spans="2:13" ht="28.5" customHeight="1">
      <c r="B57" s="30" t="s">
        <v>195</v>
      </c>
      <c r="C57" s="330" t="s">
        <v>153</v>
      </c>
      <c r="D57" s="337"/>
      <c r="E57" s="337"/>
      <c r="F57" s="337"/>
      <c r="G57" s="337"/>
      <c r="H57" s="337"/>
      <c r="I57" s="338"/>
      <c r="J57" s="83" t="s">
        <v>89</v>
      </c>
      <c r="K57" s="4"/>
      <c r="L57" s="4"/>
      <c r="M57" s="4"/>
    </row>
    <row r="58" spans="2:13" ht="28.5" customHeight="1">
      <c r="B58" s="56" t="s">
        <v>199</v>
      </c>
      <c r="C58" s="330" t="s">
        <v>201</v>
      </c>
      <c r="D58" s="337"/>
      <c r="E58" s="337"/>
      <c r="F58" s="337"/>
      <c r="G58" s="337"/>
      <c r="H58" s="337"/>
      <c r="I58" s="338"/>
      <c r="J58" s="83" t="s">
        <v>89</v>
      </c>
      <c r="K58" s="4"/>
      <c r="L58" s="4"/>
      <c r="M58" s="4"/>
    </row>
    <row r="59" spans="2:13" ht="28.5" customHeight="1">
      <c r="B59" s="56" t="s">
        <v>196</v>
      </c>
      <c r="C59" s="330" t="s">
        <v>202</v>
      </c>
      <c r="D59" s="318"/>
      <c r="E59" s="318"/>
      <c r="F59" s="318"/>
      <c r="G59" s="318"/>
      <c r="H59" s="318"/>
      <c r="I59" s="331"/>
      <c r="J59" s="83" t="s">
        <v>89</v>
      </c>
      <c r="K59" s="4"/>
      <c r="L59" s="4"/>
      <c r="M59" s="4"/>
    </row>
    <row r="60" spans="2:13" ht="28.5" customHeight="1">
      <c r="B60" s="56" t="s">
        <v>197</v>
      </c>
      <c r="C60" s="332"/>
      <c r="D60" s="324"/>
      <c r="E60" s="324"/>
      <c r="F60" s="324"/>
      <c r="G60" s="324"/>
      <c r="H60" s="324"/>
      <c r="I60" s="333"/>
      <c r="J60" s="83" t="s">
        <v>89</v>
      </c>
      <c r="K60" s="4"/>
      <c r="L60" s="4"/>
      <c r="M60" s="4"/>
    </row>
    <row r="61" spans="2:13" ht="75" customHeight="1">
      <c r="B61" s="56" t="s">
        <v>198</v>
      </c>
      <c r="C61" s="334"/>
      <c r="D61" s="335"/>
      <c r="E61" s="335"/>
      <c r="F61" s="335"/>
      <c r="G61" s="335"/>
      <c r="H61" s="335"/>
      <c r="I61" s="336"/>
      <c r="J61" s="83" t="s">
        <v>89</v>
      </c>
      <c r="K61" s="12"/>
      <c r="L61" s="12"/>
      <c r="M61" s="12"/>
    </row>
    <row r="62" spans="2:13" ht="390.75" customHeight="1">
      <c r="B62" s="71" t="s">
        <v>200</v>
      </c>
      <c r="C62" s="352" t="s">
        <v>156</v>
      </c>
      <c r="D62" s="353"/>
      <c r="E62" s="353"/>
      <c r="F62" s="353"/>
      <c r="G62" s="353"/>
      <c r="H62" s="353"/>
      <c r="I62" s="354"/>
      <c r="J62" s="83" t="s">
        <v>89</v>
      </c>
      <c r="K62" s="4"/>
      <c r="L62" s="4"/>
      <c r="M62" s="4"/>
    </row>
    <row r="63" spans="2:13" ht="246.75" customHeight="1">
      <c r="B63" s="56"/>
      <c r="C63" s="324" t="s">
        <v>157</v>
      </c>
      <c r="D63" s="325"/>
      <c r="E63" s="325"/>
      <c r="F63" s="325"/>
      <c r="G63" s="325"/>
      <c r="H63" s="325"/>
      <c r="I63" s="326"/>
      <c r="J63" s="83"/>
      <c r="K63" s="4"/>
      <c r="L63" s="4"/>
      <c r="M63" s="4"/>
    </row>
    <row r="64" spans="2:13" ht="33" customHeight="1">
      <c r="B64" s="30" t="s">
        <v>203</v>
      </c>
      <c r="C64" s="330" t="s">
        <v>159</v>
      </c>
      <c r="D64" s="337"/>
      <c r="E64" s="337"/>
      <c r="F64" s="337"/>
      <c r="G64" s="337"/>
      <c r="H64" s="337"/>
      <c r="I64" s="338"/>
      <c r="J64" s="83" t="s">
        <v>89</v>
      </c>
      <c r="K64" s="12"/>
      <c r="L64" s="12"/>
      <c r="M64" s="12"/>
    </row>
    <row r="65" spans="2:13" ht="33" customHeight="1">
      <c r="B65" s="74" t="s">
        <v>204</v>
      </c>
      <c r="C65" s="330" t="s">
        <v>158</v>
      </c>
      <c r="D65" s="319"/>
      <c r="E65" s="319"/>
      <c r="F65" s="319"/>
      <c r="G65" s="319"/>
      <c r="H65" s="319"/>
      <c r="I65" s="320"/>
      <c r="J65" s="83" t="s">
        <v>89</v>
      </c>
      <c r="K65" s="12"/>
      <c r="L65" s="12"/>
      <c r="M65" s="12"/>
    </row>
    <row r="66" spans="2:13" ht="120.75" customHeight="1">
      <c r="B66" s="75" t="s">
        <v>205</v>
      </c>
      <c r="C66" s="318" t="s">
        <v>161</v>
      </c>
      <c r="D66" s="319"/>
      <c r="E66" s="319"/>
      <c r="F66" s="319"/>
      <c r="G66" s="319"/>
      <c r="H66" s="319"/>
      <c r="I66" s="320"/>
      <c r="J66" s="83" t="s">
        <v>89</v>
      </c>
      <c r="K66" s="12"/>
      <c r="L66" s="12"/>
      <c r="M66" s="12"/>
    </row>
    <row r="67" spans="2:13" ht="321.75" customHeight="1">
      <c r="B67" s="76" t="s">
        <v>206</v>
      </c>
      <c r="C67" s="330" t="s">
        <v>162</v>
      </c>
      <c r="D67" s="319"/>
      <c r="E67" s="319"/>
      <c r="F67" s="319"/>
      <c r="G67" s="319"/>
      <c r="H67" s="319"/>
      <c r="I67" s="320"/>
      <c r="J67" s="83" t="s">
        <v>89</v>
      </c>
      <c r="K67" s="12"/>
      <c r="L67" s="12"/>
      <c r="M67" s="12"/>
    </row>
    <row r="68" spans="2:13" ht="54.75" customHeight="1">
      <c r="B68" s="77" t="s">
        <v>207</v>
      </c>
      <c r="C68" s="369" t="s">
        <v>47</v>
      </c>
      <c r="D68" s="364"/>
      <c r="E68" s="364"/>
      <c r="F68" s="364"/>
      <c r="G68" s="364"/>
      <c r="H68" s="364"/>
      <c r="I68" s="365"/>
      <c r="J68" s="83" t="s">
        <v>89</v>
      </c>
    </row>
    <row r="69" spans="2:13" ht="54.75" customHeight="1">
      <c r="B69" s="77" t="s">
        <v>208</v>
      </c>
      <c r="C69" s="363" t="s">
        <v>55</v>
      </c>
      <c r="D69" s="364"/>
      <c r="E69" s="364"/>
      <c r="F69" s="364"/>
      <c r="G69" s="364"/>
      <c r="H69" s="364"/>
      <c r="I69" s="365"/>
      <c r="J69" s="83" t="s">
        <v>89</v>
      </c>
    </row>
    <row r="70" spans="2:13" ht="40.5" customHeight="1">
      <c r="B70" s="78" t="s">
        <v>209</v>
      </c>
      <c r="C70" s="366" t="s">
        <v>215</v>
      </c>
      <c r="D70" s="367"/>
      <c r="E70" s="367"/>
      <c r="F70" s="367"/>
      <c r="G70" s="367"/>
      <c r="H70" s="367"/>
      <c r="I70" s="368"/>
      <c r="J70" s="83" t="s">
        <v>89</v>
      </c>
    </row>
    <row r="71" spans="2:13" ht="40.5" customHeight="1">
      <c r="B71" s="79" t="s">
        <v>210</v>
      </c>
      <c r="C71" s="357" t="s">
        <v>56</v>
      </c>
      <c r="D71" s="358"/>
      <c r="E71" s="358"/>
      <c r="F71" s="358"/>
      <c r="G71" s="358"/>
      <c r="H71" s="358"/>
      <c r="I71" s="359"/>
      <c r="J71" s="83" t="s">
        <v>89</v>
      </c>
    </row>
    <row r="72" spans="2:13" ht="90" customHeight="1">
      <c r="B72" s="52" t="s">
        <v>211</v>
      </c>
      <c r="C72" s="360" t="s">
        <v>58</v>
      </c>
      <c r="D72" s="361"/>
      <c r="E72" s="361"/>
      <c r="F72" s="361"/>
      <c r="G72" s="361"/>
      <c r="H72" s="361"/>
      <c r="I72" s="362"/>
      <c r="J72" s="83" t="s">
        <v>89</v>
      </c>
    </row>
    <row r="73" spans="2:13" ht="31.5" customHeight="1">
      <c r="B73" s="81" t="s">
        <v>212</v>
      </c>
      <c r="C73" s="342" t="s">
        <v>167</v>
      </c>
      <c r="D73" s="343"/>
      <c r="E73" s="343"/>
      <c r="F73" s="343"/>
      <c r="G73" s="343"/>
      <c r="H73" s="343"/>
      <c r="I73" s="344"/>
      <c r="J73" s="87" t="s">
        <v>219</v>
      </c>
    </row>
    <row r="74" spans="2:13" ht="42.75" customHeight="1">
      <c r="B74" s="81" t="s">
        <v>213</v>
      </c>
      <c r="C74" s="342" t="s">
        <v>168</v>
      </c>
      <c r="D74" s="343"/>
      <c r="E74" s="343"/>
      <c r="F74" s="343"/>
      <c r="G74" s="343"/>
      <c r="H74" s="343"/>
      <c r="I74" s="344"/>
      <c r="J74" s="87" t="s">
        <v>219</v>
      </c>
    </row>
    <row r="75" spans="2:13" ht="30.75" customHeight="1" thickBot="1">
      <c r="B75" s="80" t="s">
        <v>214</v>
      </c>
      <c r="C75" s="346" t="s">
        <v>169</v>
      </c>
      <c r="D75" s="347"/>
      <c r="E75" s="347"/>
      <c r="F75" s="347"/>
      <c r="G75" s="347"/>
      <c r="H75" s="347"/>
      <c r="I75" s="348"/>
      <c r="J75" s="87" t="s">
        <v>219</v>
      </c>
    </row>
  </sheetData>
  <mergeCells count="70">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D28:H28"/>
    <mergeCell ref="D18:H18"/>
    <mergeCell ref="D19:H19"/>
    <mergeCell ref="D20:H20"/>
    <mergeCell ref="D21:H21"/>
    <mergeCell ref="D22:H22"/>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workbookViewId="0">
      <selection activeCell="F14" sqref="F14"/>
    </sheetView>
  </sheetViews>
  <sheetFormatPr baseColWidth="10" defaultColWidth="8.83203125" defaultRowHeight="12" x14ac:dyDescent="0"/>
  <cols>
    <col min="3" max="4" width="9.1640625" style="33" customWidth="1"/>
    <col min="5" max="5" width="9.5" style="33" customWidth="1"/>
    <col min="6" max="9" width="9.1640625" style="33" customWidth="1"/>
    <col min="11" max="11" width="10.5" customWidth="1"/>
    <col min="13" max="13" width="10.83203125" customWidth="1"/>
  </cols>
  <sheetData>
    <row r="1" spans="1:13" ht="13" thickTop="1">
      <c r="A1" s="370" t="s">
        <v>21</v>
      </c>
      <c r="B1" s="371"/>
      <c r="C1" s="371"/>
      <c r="D1" s="371"/>
      <c r="E1" s="371"/>
      <c r="F1" s="371"/>
      <c r="G1" s="371"/>
      <c r="H1" s="371"/>
      <c r="I1" s="371"/>
      <c r="J1" s="36" t="s">
        <v>19</v>
      </c>
      <c r="K1" s="37"/>
      <c r="L1" s="36" t="s">
        <v>20</v>
      </c>
      <c r="M1" s="38"/>
    </row>
    <row r="2" spans="1:13" ht="13" thickBot="1">
      <c r="A2" s="372"/>
      <c r="B2" s="373"/>
      <c r="C2" s="373"/>
      <c r="D2" s="373"/>
      <c r="E2" s="373"/>
      <c r="F2" s="373"/>
      <c r="G2" s="373"/>
      <c r="H2" s="373"/>
      <c r="I2" s="373"/>
      <c r="J2" s="39"/>
      <c r="K2" s="39"/>
      <c r="L2" s="39"/>
      <c r="M2" s="40"/>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207" workbookViewId="0">
      <selection activeCell="L35" sqref="L35"/>
    </sheetView>
  </sheetViews>
  <sheetFormatPr baseColWidth="10" defaultColWidth="9.1640625" defaultRowHeight="12" x14ac:dyDescent="0"/>
  <cols>
    <col min="1" max="1" width="19.5" style="19" customWidth="1"/>
    <col min="2" max="2" width="10" style="3" bestFit="1" customWidth="1"/>
    <col min="3" max="3" width="10.5" style="3" bestFit="1" customWidth="1"/>
    <col min="4" max="4" width="14.33203125" style="3" bestFit="1" customWidth="1"/>
    <col min="5" max="5" width="6.33203125" style="3" customWidth="1"/>
    <col min="6" max="6" width="31.5" style="3" customWidth="1"/>
    <col min="7" max="17" width="6.33203125" style="3" customWidth="1"/>
    <col min="18" max="18" width="7.83203125" style="3" customWidth="1"/>
    <col min="19" max="30" width="6.33203125" style="3" customWidth="1"/>
    <col min="31" max="31" width="17.83203125" style="3" bestFit="1" customWidth="1"/>
    <col min="32" max="34" width="6.33203125" style="3" customWidth="1"/>
    <col min="35" max="16384" width="9.1640625" style="3"/>
  </cols>
  <sheetData>
    <row r="1" spans="1:32">
      <c r="A1" s="19" t="s">
        <v>38</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33</v>
      </c>
      <c r="C9" s="26" t="s">
        <v>43</v>
      </c>
      <c r="D9" s="26"/>
    </row>
    <row r="10" spans="1:32" ht="50.25" customHeight="1">
      <c r="A10" s="21" t="s">
        <v>4</v>
      </c>
    </row>
    <row r="11" spans="1:32">
      <c r="A11" s="21" t="s">
        <v>5</v>
      </c>
    </row>
    <row r="12" spans="1:32">
      <c r="A12" s="21" t="s">
        <v>8</v>
      </c>
    </row>
    <row r="13" spans="1:32" ht="15" customHeight="1">
      <c r="A13" s="21"/>
      <c r="I13" s="5"/>
      <c r="J13" s="5"/>
    </row>
    <row r="14" spans="1:32" s="5" customFormat="1"/>
    <row r="15" spans="1:32" s="5" customFormat="1">
      <c r="A15" s="20"/>
      <c r="I15" s="18"/>
      <c r="J15" s="18"/>
    </row>
    <row r="16" spans="1:32" s="18" customFormat="1">
      <c r="A16" s="19"/>
      <c r="B16" s="5"/>
      <c r="I16" s="5"/>
      <c r="J16" s="5"/>
    </row>
    <row r="17" spans="1:11" s="5" customFormat="1">
      <c r="A17" s="43" t="s">
        <v>7</v>
      </c>
      <c r="B17" s="5" t="s">
        <v>9</v>
      </c>
    </row>
    <row r="18" spans="1:11" s="5" customFormat="1">
      <c r="A18" s="20"/>
      <c r="B18" s="8"/>
    </row>
    <row r="19" spans="1:11" s="5" customFormat="1">
      <c r="A19" s="23"/>
      <c r="B19" s="8"/>
    </row>
    <row r="20" spans="1:11" s="5" customFormat="1" ht="72">
      <c r="A20" s="23" t="s">
        <v>12</v>
      </c>
      <c r="B20" s="24" t="s">
        <v>13</v>
      </c>
      <c r="C20" s="24" t="s">
        <v>14</v>
      </c>
      <c r="D20" s="24" t="s">
        <v>15</v>
      </c>
      <c r="E20" s="24" t="s">
        <v>16</v>
      </c>
      <c r="F20" s="24" t="s">
        <v>17</v>
      </c>
      <c r="G20" s="24" t="s">
        <v>2</v>
      </c>
      <c r="H20" s="24" t="s">
        <v>3</v>
      </c>
      <c r="I20" s="26" t="s">
        <v>54</v>
      </c>
      <c r="J20" s="24" t="s">
        <v>18</v>
      </c>
      <c r="K20" s="23" t="s">
        <v>1</v>
      </c>
    </row>
    <row r="21" spans="1:11" s="5" customFormat="1">
      <c r="B21" s="8"/>
    </row>
    <row r="22" spans="1:11" s="5" customFormat="1">
      <c r="A22" s="54"/>
      <c r="B22" s="8"/>
    </row>
    <row r="23" spans="1:11" s="5" customFormat="1">
      <c r="A23" s="54"/>
    </row>
    <row r="24" spans="1:11" s="5" customFormat="1">
      <c r="A24" s="55"/>
    </row>
    <row r="25" spans="1:11" s="5" customFormat="1">
      <c r="A25" s="55"/>
    </row>
    <row r="26" spans="1:11" s="5" customFormat="1">
      <c r="A26" s="55"/>
    </row>
    <row r="27" spans="1:11" s="5" customFormat="1">
      <c r="A27" s="20"/>
    </row>
    <row r="28" spans="1:11" s="5" customFormat="1">
      <c r="A28" s="20"/>
    </row>
    <row r="29" spans="1:11" s="5" customFormat="1">
      <c r="A29" s="20"/>
    </row>
    <row r="30" spans="1:11" s="5" customFormat="1">
      <c r="A30" s="20"/>
    </row>
    <row r="31" spans="1:11" s="5" customFormat="1">
      <c r="A31" s="20"/>
    </row>
    <row r="32" spans="1:11"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0" s="5" customFormat="1">
      <c r="A225" s="20"/>
    </row>
    <row r="226" spans="1:10" s="5" customFormat="1">
      <c r="A226" s="20"/>
    </row>
    <row r="227" spans="1:10" s="5" customFormat="1">
      <c r="A227" s="20"/>
    </row>
    <row r="228" spans="1:10" s="5" customFormat="1">
      <c r="A228" s="20"/>
    </row>
    <row r="229" spans="1:10" s="5" customFormat="1">
      <c r="A229" s="20"/>
    </row>
    <row r="230" spans="1:10" s="5" customFormat="1">
      <c r="A230" s="20"/>
    </row>
    <row r="231" spans="1:10" s="5" customFormat="1">
      <c r="A231" s="20"/>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Submitter</vt:lpstr>
      <vt:lpstr>Ballot</vt:lpstr>
      <vt:lpstr>Instructions</vt:lpstr>
      <vt:lpstr>Instructions Cont..</vt:lpstr>
      <vt:lpstr>Format Guidelines</vt:lpstr>
      <vt:lpstr>Co-Chair Guidelines</vt:lpstr>
      <vt:lpstr>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BY</cp:lastModifiedBy>
  <cp:lastPrinted>2003-11-20T14:25:22Z</cp:lastPrinted>
  <dcterms:created xsi:type="dcterms:W3CDTF">1996-10-14T23:33:28Z</dcterms:created>
  <dcterms:modified xsi:type="dcterms:W3CDTF">2017-02-20T20:09:18Z</dcterms:modified>
</cp:coreProperties>
</file>