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codeName="ThisWorkbook" autoCompressPictures="0"/>
  <bookViews>
    <workbookView xWindow="0" yWindow="-20" windowWidth="51200" windowHeight="28260" tabRatio="825"/>
  </bookViews>
  <sheets>
    <sheet name="Ballot" sheetId="1" r:id="rId1"/>
    <sheet name="Instructions" sheetId="2" r:id="rId2"/>
    <sheet name="Instructions Cont.." sheetId="9" r:id="rId3"/>
    <sheet name="Format Guidelines" sheetId="7" r:id="rId4"/>
    <sheet name="Co-Chair Guidelines" sheetId="4" r:id="rId5"/>
    <sheet name="Setup" sheetId="3" r:id="rId6"/>
  </sheets>
  <externalReferences>
    <externalReference r:id="rId7"/>
    <externalReference r:id="rId8"/>
  </externalReferences>
  <definedNames>
    <definedName name="_xlnm._FilterDatabase" localSheetId="0" hidden="1">Ballot!$A$2:$AR$65</definedName>
    <definedName name="Artifact" localSheetId="2">'Instructions Cont..'!#REF!</definedName>
    <definedName name="Artifact">Instructions!#REF!</definedName>
    <definedName name="Artifact_type">Setup!#REF!</definedName>
    <definedName name="B_No_Votes" localSheetId="2">'Instructions Cont..'!#REF!</definedName>
    <definedName name="B_No_Votes">Instructions!#REF!</definedName>
    <definedName name="BalComCol">Ballot!#REF!</definedName>
    <definedName name="Ballot_Committee" localSheetId="2">'Instructions Cont..'!#REF!</definedName>
    <definedName name="Ballot_Committee">Instructions!#REF!</definedName>
    <definedName name="BallotWrk">Ballot!#REF!</definedName>
    <definedName name="BCmt">Setup!$B$8:$N$8</definedName>
    <definedName name="BehalfEmail">Instructions!$B$71</definedName>
    <definedName name="Change_Applied" localSheetId="2">'Instructions Cont..'!#REF!</definedName>
    <definedName name="Change_Applied">Instructions!$B$66</definedName>
    <definedName name="commentgroup">Instructions!$B$50</definedName>
    <definedName name="Comments" localSheetId="2">'Instructions Cont..'!#REF!</definedName>
    <definedName name="Comments">Instructions!$B$46</definedName>
    <definedName name="ComTime">Instructions!#REF!</definedName>
    <definedName name="Considered" localSheetId="2">'Instructions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2">'Instructions Cont..'!#REF!</definedName>
    <definedName name="Disposition">Instructions!$B$55</definedName>
    <definedName name="Disposition_Comment" localSheetId="2">'Instructions Cont..'!#REF!</definedName>
    <definedName name="Disposition_Comment">Instructions!$B$56</definedName>
    <definedName name="Disposition_Committee" localSheetId="2">'Instructions Cont..'!#REF!</definedName>
    <definedName name="Disposition_Committee">Instructions!$B$54</definedName>
    <definedName name="Disposition2">'Instructions Cont..'!$A$2</definedName>
    <definedName name="dispositionstatus">Setup!$A$20:$K$20</definedName>
    <definedName name="Dispstat">Setup!$A$19</definedName>
    <definedName name="Domain" localSheetId="2">'Instructions Cont..'!#REF!</definedName>
    <definedName name="Domain">Instructions!#REF!</definedName>
    <definedName name="Existing_Wording" localSheetId="2">'Instructions Cont..'!#REF!</definedName>
    <definedName name="Existing_Wording">Instructions!$B$44</definedName>
    <definedName name="FilterRow">Ballot!#REF!</definedName>
    <definedName name="FirstRow">Ballot!$3:$3</definedName>
    <definedName name="For_Against_Abstain" localSheetId="2">'Instructions Cont..'!#REF!</definedName>
    <definedName name="For_Against_Abstain">Instructions!$B$58</definedName>
    <definedName name="ID" localSheetId="2">'Instructions Cont..'!#REF!</definedName>
    <definedName name="ID">Instructions!$B$72</definedName>
    <definedName name="Identifier" localSheetId="2">'Instructions Cont..'!#REF!</definedName>
    <definedName name="Identifier">Instructions!#REF!</definedName>
    <definedName name="IDNumCol">Ballot!#REF!</definedName>
    <definedName name="InPerson">#REF!</definedName>
    <definedName name="InPersReq">Ballot!$S$3:$S$63</definedName>
    <definedName name="LastCol">Ballot!$AM:$AM</definedName>
    <definedName name="LastRow">Ballot!#REF!</definedName>
    <definedName name="Number">Ballot!$A:$A</definedName>
    <definedName name="NumberID" localSheetId="2">'Instructions Cont..'!#REF!</definedName>
    <definedName name="NumberID">Instructions!$B$7</definedName>
    <definedName name="OnBehalfOf" localSheetId="2">'Instructions Cont..'!#REF!</definedName>
    <definedName name="OnBehalfOf">Instructions!$B$70</definedName>
    <definedName name="Ov">#REF!</definedName>
    <definedName name="OverallVote">#REF!</definedName>
    <definedName name="OVote">Setup!$B$9:$D$9</definedName>
    <definedName name="_xlnm.Print_Area" localSheetId="0">Ballot!$B$1:$Q$63</definedName>
    <definedName name="_xlnm.Print_Area" localSheetId="4">'Co-Chair Guidelines'!#REF!</definedName>
    <definedName name="_xlnm.Print_Area" localSheetId="3">'Format Guidelines'!#REF!</definedName>
    <definedName name="_xlnm.Print_Area" localSheetId="1">Instructions!$A:$I</definedName>
    <definedName name="_xlnm.Print_Area" localSheetId="2">'Instructions Cont..'!#REF!</definedName>
    <definedName name="_xlnm.Print_Area" localSheetId="5">Setup!#REF!</definedName>
    <definedName name="_xlnm.Print_Titles" localSheetId="0">Ballot!#REF!,Ballot!$1:$2</definedName>
    <definedName name="_xlnm.Print_Titles" localSheetId="4">'Co-Chair Guidelines'!#REF!,'Co-Chair Guidelines'!$1:$8</definedName>
    <definedName name="_xlnm.Print_Titles" localSheetId="3">'Format Guidelines'!#REF!,'Format Guidelines'!$1:$8</definedName>
    <definedName name="_xlnm.Print_Titles" localSheetId="5">Setup!#REF!,Setup!$3:$10</definedName>
    <definedName name="Proposed_Wording" localSheetId="2">'Instructions Cont..'!#REF!</definedName>
    <definedName name="Proposed_Wording">Instructions!$B$45</definedName>
    <definedName name="Pubs" localSheetId="2">'Instructions Cont..'!#REF!</definedName>
    <definedName name="Pubs">Instructions!#REF!</definedName>
    <definedName name="RecFrom">Instructions!#REF!</definedName>
    <definedName name="ReferredTo">Instructions!#REF!</definedName>
    <definedName name="Responsibility" localSheetId="2">'Instructions Cont..'!#REF!</definedName>
    <definedName name="Responsibility">Instructions!$B$65</definedName>
    <definedName name="ResReq">Instructions!$B$48</definedName>
    <definedName name="RilterRow">Ballot!#REF!</definedName>
    <definedName name="SArtifact" localSheetId="4">'Co-Chair Guidelines'!$B$1:$J$1</definedName>
    <definedName name="SArtifact" localSheetId="3">'Format Guidelines'!$B$1:$J$1</definedName>
    <definedName name="SArtifact">Setup!$B$3:$J$3</definedName>
    <definedName name="SBallot" localSheetId="4">'Co-Chair Guidelines'!$B$5:$AA$5</definedName>
    <definedName name="SBallot" localSheetId="3">'Format Guidelines'!$B$5:$AA$5</definedName>
    <definedName name="SBallot">Setup!$B$7:$AE$7</definedName>
    <definedName name="SBallot2">Setup!$B$7:$AF$7</definedName>
    <definedName name="SCmt" localSheetId="4">'Co-Chair Guidelines'!$B$3:$R$3</definedName>
    <definedName name="SCmt" localSheetId="3">'Format Guidelines'!$B$3:$R$3</definedName>
    <definedName name="SCmt">Setup!$B$5:$U$5</definedName>
    <definedName name="SDisp" localSheetId="4">'Co-Chair Guidelines'!$B$2:$G$2</definedName>
    <definedName name="SDisp" localSheetId="3">'Format Guidelines'!$B$2:$G$2</definedName>
    <definedName name="SDisp">Setup!$B$4:$H$4</definedName>
    <definedName name="SDisp2">Setup!$B$4:$E$4</definedName>
    <definedName name="Section" localSheetId="2">'Instructions Cont..'!#REF!</definedName>
    <definedName name="Section">Instructions!$B$8</definedName>
    <definedName name="Status">Instructions!#REF!</definedName>
    <definedName name="SubByCol">Ballot!$AK:$AK</definedName>
    <definedName name="SubByNameCell">#REF!</definedName>
    <definedName name="SubByOrg">#REF!</definedName>
    <definedName name="SubChangeCol">Ballot!$AJ:$AJ</definedName>
    <definedName name="SubmittedBy" localSheetId="2">'Instructions Cont..'!#REF!</definedName>
    <definedName name="SubmittedBy">Instructions!$B$68</definedName>
    <definedName name="SubmitterOrganization" localSheetId="2">'Instructions Cont..'!#REF!</definedName>
    <definedName name="SubmitterOrganization">Instructions!$B$69</definedName>
    <definedName name="SubstantiveChange" localSheetId="2">'Instructions Cont..'!#REF!</definedName>
    <definedName name="SubstantiveChange">Instructions!$B$67</definedName>
    <definedName name="SVote" localSheetId="4">'Co-Chair Guidelines'!$B$4:$G$4</definedName>
    <definedName name="SVote" localSheetId="3">'Format Guidelines'!$B$4:$G$4</definedName>
    <definedName name="SVote">Setup!$B$6:$F$6</definedName>
    <definedName name="TC_List">Setup!#REF!</definedName>
    <definedName name="Type" localSheetId="2">'Instructions Cont..'!#REF!</definedName>
    <definedName name="Type">Instructions!$B$41</definedName>
    <definedName name="Vote" localSheetId="2">'Instructions Cont..'!#REF!</definedName>
    <definedName name="Vote">Instructions!#REF!</definedName>
    <definedName name="Withdraw" localSheetId="2">'Instructions Cont..'!#REF!</definedName>
    <definedName name="Withdraw">Instructions!$B$62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70" i="1" l="1"/>
  <c r="L70" i="1"/>
  <c r="K71" i="1"/>
  <c r="L71" i="1"/>
  <c r="K72" i="1"/>
  <c r="L72" i="1"/>
  <c r="K73" i="1"/>
  <c r="L73" i="1"/>
  <c r="K74" i="1"/>
  <c r="L74" i="1"/>
  <c r="L69" i="1"/>
  <c r="K69" i="1"/>
  <c r="L68" i="1"/>
  <c r="K68" i="1"/>
  <c r="L75" i="1"/>
  <c r="K75" i="1"/>
  <c r="P69" i="1"/>
  <c r="O69" i="1"/>
  <c r="L80" i="1"/>
  <c r="L81" i="1"/>
  <c r="L84" i="1"/>
  <c r="L76" i="1"/>
  <c r="P68" i="1"/>
  <c r="P70" i="1"/>
  <c r="P71" i="1"/>
  <c r="P72" i="1"/>
  <c r="P73" i="1"/>
  <c r="P74" i="1"/>
  <c r="P75" i="1"/>
  <c r="L79" i="1"/>
  <c r="L82" i="1"/>
  <c r="N81" i="1"/>
  <c r="N80" i="1"/>
  <c r="N79" i="1"/>
  <c r="N82" i="1"/>
  <c r="H7" i="1"/>
  <c r="H5" i="1"/>
  <c r="O71" i="1"/>
  <c r="O73" i="1"/>
  <c r="O74" i="1"/>
  <c r="O70" i="1"/>
  <c r="O68" i="1"/>
  <c r="O72" i="1"/>
  <c r="O75" i="1"/>
</calcChain>
</file>

<file path=xl/sharedStrings.xml><?xml version="1.0" encoding="utf-8"?>
<sst xmlns="http://schemas.openxmlformats.org/spreadsheetml/2006/main" count="1014" uniqueCount="507">
  <si>
    <t>Disposition WG</t>
  </si>
  <si>
    <t>Pending input from other WG</t>
  </si>
  <si>
    <t>Considered - No action required</t>
  </si>
  <si>
    <t>Considered - Question Answered</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</si>
  <si>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</si>
  <si>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</si>
  <si>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</si>
  <si>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</si>
  <si>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</si>
  <si>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</si>
  <si>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Ballot Comment Tracking</t>
  </si>
  <si>
    <t>In person resolution requested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</si>
  <si>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</si>
  <si>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</si>
  <si>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</si>
  <si>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</si>
  <si>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</si>
  <si>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</si>
  <si>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</si>
  <si>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</si>
  <si>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</si>
  <si>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</si>
  <si>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</si>
  <si>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Existing Wording</t>
  </si>
  <si>
    <t>Proposed Wording</t>
  </si>
  <si>
    <t>Disposition</t>
  </si>
  <si>
    <t>Return to Ballot</t>
  </si>
  <si>
    <t>How to Use this Spreadsheet</t>
  </si>
  <si>
    <t>Column Headers</t>
  </si>
  <si>
    <t>Affirmative</t>
  </si>
  <si>
    <t>Vote and Type</t>
  </si>
  <si>
    <t>Responsible Person</t>
  </si>
  <si>
    <t>Against</t>
  </si>
  <si>
    <t>Abstain</t>
  </si>
  <si>
    <t>This page reserved for HL7 HQ.  DO NOT EDIT.</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</si>
  <si>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</si>
  <si>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</si>
  <si>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</si>
  <si>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</si>
  <si>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</si>
  <si>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</si>
  <si>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Ballot Submitter (sections in lavender)</t>
  </si>
  <si>
    <t>On behalf of</t>
  </si>
  <si>
    <t>Submitter Tracking ID</t>
  </si>
  <si>
    <t>Organization</t>
  </si>
  <si>
    <t>Referred and tracked</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</si>
  <si>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</si>
  <si>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</si>
  <si>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This is an identifier used by HL7 WGs.  Please do not alter.</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</si>
  <si>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rPr>
      <t>If additional rows are added, please do so after the last row in the ballot spreadsheet to ensure that the sequential numbers are maintained.</t>
    </r>
  </si>
  <si>
    <t>Using the Existing Wording as a template, denote the desired changes.</t>
  </si>
  <si>
    <r>
      <t>Negative Vote:</t>
    </r>
    <r>
      <rPr>
        <sz val="10"/>
        <rFont val="Arial"/>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rPr>
      <t>(A-A) Affirmative Vote without qualification</t>
    </r>
    <r>
      <rPr>
        <b/>
        <u/>
        <sz val="10"/>
        <rFont val="Arial"/>
        <family val="2"/>
      </rPr>
      <t xml:space="preserve">
</t>
    </r>
    <r>
      <rPr>
        <sz val="10"/>
        <rFont val="Arial"/>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</si>
  <si>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Ballot Submission</t>
  </si>
  <si>
    <t>Mover / seconder</t>
  </si>
  <si>
    <t>Comment 
Number</t>
  </si>
  <si>
    <t>URL for the page (or where possible the section - right-click on the "globe" icon beside the section heading and select "copy link address") that the comment relates to</t>
  </si>
  <si>
    <t>Retracted / Withdrawn</t>
  </si>
  <si>
    <t xml:space="preserve">For </t>
  </si>
  <si>
    <t>Summary</t>
  </si>
  <si>
    <t>The wording of concern/relevance for this comment.  Copy and Paste from ballot materials.</t>
  </si>
  <si>
    <t>Work Group Reconciliation (sections in green)</t>
  </si>
  <si>
    <t>Resource(s)</t>
  </si>
  <si>
    <t>Triage Note</t>
  </si>
  <si>
    <t>An initial proposed disposition or evaluation of the line item, including assertion of duplication, etc.  Asserted during the ballot triage process.</t>
  </si>
  <si>
    <t>Artifact ID</t>
  </si>
  <si>
    <t>Chapter</t>
  </si>
  <si>
    <t>Ballot</t>
  </si>
  <si>
    <t>Page #</t>
  </si>
  <si>
    <t>Line #</t>
  </si>
  <si>
    <t>Tracker #</t>
  </si>
  <si>
    <t>Pubs</t>
  </si>
  <si>
    <t>Triage &amp; Committee Resolution</t>
  </si>
  <si>
    <t>Ballot Comment</t>
  </si>
  <si>
    <t>Disposition External Organization</t>
  </si>
  <si>
    <t>Disposition/Retract/ Withdrawal Date</t>
  </si>
  <si>
    <t>Disposition Comment
or
Retract/Withdraw details</t>
  </si>
  <si>
    <t>URL</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</si>
  <si>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</si>
  <si>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Section</t>
  </si>
  <si>
    <t>All</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</si>
  <si>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</si>
  <si>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V3</t>
  </si>
  <si>
    <t>Identifies the chapter or appendix of the ballot specificaiton the comment refers to.</t>
  </si>
  <si>
    <t>The type of Artifact this Ballot line item affects; used to group like artifacts for resolution. The following are suggested values:</t>
  </si>
  <si>
    <t>AD</t>
  </si>
  <si>
    <t>Data Type - Abstract</t>
  </si>
  <si>
    <t>AR</t>
  </si>
  <si>
    <t>Application Role</t>
  </si>
  <si>
    <t>CT</t>
  </si>
  <si>
    <t>Common Message Elements (CMET)</t>
  </si>
  <si>
    <t>DA</t>
  </si>
  <si>
    <t>Domain Analysis Model</t>
  </si>
  <si>
    <t>DM</t>
  </si>
  <si>
    <t>Domain Message Information Model</t>
  </si>
  <si>
    <t>HD</t>
  </si>
  <si>
    <t>Hierarchical Message Definition</t>
  </si>
  <si>
    <t>IN</t>
  </si>
  <si>
    <t>Interaction</t>
  </si>
  <si>
    <t>MT</t>
  </si>
  <si>
    <t>Message Type</t>
  </si>
  <si>
    <t>RI</t>
  </si>
  <si>
    <t>Reference Information Model</t>
  </si>
  <si>
    <t>RM</t>
  </si>
  <si>
    <t>Refined Message Information Model</t>
  </si>
  <si>
    <t>SC</t>
  </si>
  <si>
    <t>Schema [typically FYI or Informative]</t>
  </si>
  <si>
    <t>SD</t>
  </si>
  <si>
    <t>Sample Instance - Document [typically FYI or Informative]</t>
  </si>
  <si>
    <t>SM</t>
  </si>
  <si>
    <t>Sample Instance - Message [typically FYI or Informative]</t>
  </si>
  <si>
    <t>SN</t>
  </si>
  <si>
    <t>Schematron [typically FYI or Informative]</t>
  </si>
  <si>
    <t>SS</t>
  </si>
  <si>
    <t>Style Sheet [typically FYI or Informative]</t>
  </si>
  <si>
    <t>ST</t>
  </si>
  <si>
    <t>Storyboard</t>
  </si>
  <si>
    <t>TE</t>
  </si>
  <si>
    <t>Trigger Event</t>
  </si>
  <si>
    <t>TP</t>
  </si>
  <si>
    <t>Transport Protocol</t>
  </si>
  <si>
    <t>UD</t>
  </si>
  <si>
    <t>Data Type UML-ITS</t>
  </si>
  <si>
    <t>XD</t>
  </si>
  <si>
    <t xml:space="preserve">Data Type XML-ITS </t>
  </si>
  <si>
    <t>XS</t>
  </si>
  <si>
    <t>XML-ITS Structure</t>
  </si>
  <si>
    <t>??</t>
  </si>
  <si>
    <t>NOS (Not Otherwise Specified) / Other</t>
  </si>
  <si>
    <t>BLANK</t>
  </si>
  <si>
    <t>Not artifact specific; e.g. description, illustration, definition, etc.</t>
  </si>
  <si>
    <t>The name of the resource or resources related to the ballot comment - used to categorize the line item and determine disposition work group.  Must correspond to list within gForge tracker, space-separated.  At least one resource or page must be identified.</t>
  </si>
  <si>
    <t>The specification page or pages related to the ballot comment - used to categorize the line item and determine disposition work group.  Must correspond to list within gForge tracker, space-separated.  At least one resource or page must be identified.</t>
  </si>
  <si>
    <t>Identifies the page of the PDF document the ballot comment relates to.  (If multiple pages, separate with commas)</t>
  </si>
  <si>
    <t>Identifies the line number from the left-hand side of the page that the ballot comment relates to.  If the comment applies to a range of lines, either just list the starting line or use the form 7-15 to designate the start and ending line.</t>
  </si>
  <si>
    <t>FHIR</t>
  </si>
  <si>
    <t>HTML Page name(s)</t>
  </si>
  <si>
    <t>If the submitter feels that the issue being raised directly relates to the formatting or publication of this document rather than the content of the document, flag this field with a "Y" value, otherwise leave it blank or "N".</t>
  </si>
  <si>
    <t>Submitters can use this field to indicate that they would appreciate discussing particular comments in person during a WGM session or conference call.  Reasonable efforts will be made to coordinate discussion such that the commenter can be present, either at a face-to-face meeting or conference call.  Please note that due to time constraints not all comments can be reviewed at WGMs.</t>
  </si>
  <si>
    <t>Indicates the date on which the disposition was approved by the indicated work-group.  If the comment is retracted/withdrawn prior to disposition, that date is captured instead.</t>
  </si>
  <si>
    <t>Enter a reason for the disposition as well as the context.  Can also include work-group notes and/or preliminary dispositions.  When not capturing a final disposition, capture the date and context of the comment.  E.g.:
20130910 CQ WGM: Require more discussion with submitter.  Comment is unclear
20131117 CQ Telecon: Editor recommends that proposed wording be accepted.  
Note that date and vote of the final disposition are captured in separate columns.
This column must be populated unless the disposition is Persuasive, Considered - Tracked for Future Consideration or Considered - No Action Required
If a ballot comment is withdrawn or retracted, contextual information about the withdrawl is captured here (e.g. WGM quarter, conference call, etc.  May also include the stated reason for retraction/withdrawal)</t>
  </si>
  <si>
    <t>Prior to disposition, this is the WG that has been "assigned" the ballot line item.  It may be changed if the responsibility moves from one WG to another.  Once a vote is made, it indicates the WG that voted on the item's disposition.  Must correspond to one of the work groups or other triage categories in the gForge tracker (e.g. publications, reference implementations).  Must be assigned for all non-duplicate items.</t>
  </si>
  <si>
    <r>
      <t>Withdrawn</t>
    </r>
    <r>
      <rPr>
        <sz val="10"/>
        <rFont val="Arial"/>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"withdrawn".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t>
    </r>
  </si>
  <si>
    <r>
      <t xml:space="preserve">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submitted and it is not counted in any Ballot tally.
NOTE:  If the line item was previously referred, but withdrawn or retracted; once the line item is dealt with in the referral WG update the disposition as appropriate when the line item is resolved.</t>
    </r>
  </si>
  <si>
    <t>Identifies a specific person that will ensure that any accepted changes are applied to subsequent materials published by the WG (e.g. updating storyboards, updating DMIMs, etc.).</t>
  </si>
  <si>
    <t>If Disposition requires action from an external organization, such as another standards body or collaborating group, name the organization or group here.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</si>
  <si>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  This can also be used to identify items for block votes, items to be discussed at particular WGM quarters or conference calls, etc.</t>
  </si>
  <si>
    <t>An indicator to be used by the WG co-chairs to indicate if the proposed changes have indeed been made to the specification's official source material.  Values are:
Yes - Agreed change has been made
No - Agreed change has not yet been made (default)
Pre - Change has been pre-applied based on proposed disposition.  Once final disposition is agreed, this may be changed to Y if the final disposition is unchanged from the proposed disposition.
This column must be populated (and should only be populated) if the disposition is Persuasive, Persuasive with Mod or Not Persuasive with Mod.</t>
  </si>
  <si>
    <t>Yes, No, or blank indicator to be used by the WG co-chairs to indicate if the line item involves a change considered to be substantive.  This column should only be populated if the disposition is Persuasive, Persuasive with Mod or Not Persuasive with Mod.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to a specification under normative shall necessitate a subsequent normative ballot of the same content; allowing the consensus group to respond, reaffirm, or change their vote due to the substantive change.</t>
  </si>
  <si>
    <t>Commenter Email</t>
  </si>
  <si>
    <t>Referred To</t>
  </si>
  <si>
    <t>Received From</t>
  </si>
  <si>
    <t>Notes</t>
  </si>
  <si>
    <t>Use this column to indicate the WG you have referred this ballot comment to.  Not used for gForge-associated ballots.  (Simply re-assign the disposition WG to the appropriate WG)</t>
  </si>
  <si>
    <t>Use this column to indicate the WG or external organization from which the WG received the resolution for this ballot comment, if different from [Disposition] WG or [Disposition] external organization identified previously.  Not used for gForge-associated ballots.</t>
  </si>
  <si>
    <t>This is a free text field that WGs can use to add comments regarding the current status of referred or received item.  Not used for gForge-associated ballots.</t>
  </si>
  <si>
    <r>
      <t xml:space="preserve">General notes:
Columns with </t>
    </r>
    <r>
      <rPr>
        <b/>
        <sz val="9"/>
        <rFont val="Arial"/>
        <family val="2"/>
      </rPr>
      <t>bold</t>
    </r>
    <r>
      <rPr>
        <sz val="9"/>
        <rFont val="Arial"/>
        <family val="2"/>
      </rPr>
      <t xml:space="preserve"> headings must be completed for a given stage (ballot submission or ballot reconciliation) to be complete.  Non-bold but black elements are conditional.  Refer to the notes on this page for guidance about when these columns must be filled in (and any circumstances when they should be left blank).  </t>
    </r>
    <r>
      <rPr>
        <sz val="9"/>
        <color indexed="62"/>
        <rFont val="Arial"/>
        <family val="2"/>
      </rPr>
      <t>Blue</t>
    </r>
    <r>
      <rPr>
        <sz val="9"/>
        <rFont val="Arial"/>
        <family val="2"/>
      </rPr>
      <t xml:space="preserve"> column headings indicate optional information.</t>
    </r>
  </si>
  <si>
    <t>Schedule</t>
  </si>
  <si>
    <t>Indicates when this item is tentatively planned for review</t>
  </si>
  <si>
    <t>Sub-category</t>
  </si>
  <si>
    <r>
      <t xml:space="preserve">For negative and Suggestion comments, this column should be included to identify the specific nature of the desired change:
</t>
    </r>
    <r>
      <rPr>
        <b/>
        <sz val="10"/>
        <rFont val="Arial"/>
        <family val="2"/>
      </rPr>
      <t xml:space="preserve">Correction: </t>
    </r>
    <r>
      <rPr>
        <sz val="10"/>
        <rFont val="Arial"/>
      </rPr>
      <t xml:space="preserve">Indicates that there is believed to be an issue with the specification such that it does not reflect the intent of the author or will not achieve the intended objective without adjustment
</t>
    </r>
    <r>
      <rPr>
        <b/>
        <sz val="10"/>
        <rFont val="Arial"/>
        <family val="2"/>
      </rPr>
      <t xml:space="preserve">Clarification: </t>
    </r>
    <r>
      <rPr>
        <sz val="10"/>
        <rFont val="Arial"/>
      </rPr>
      <t xml:space="preserve">Indicates that the wording of the specification, as written, is not sufficiently clear as to how conformant implementations should behave
</t>
    </r>
    <r>
      <rPr>
        <b/>
        <sz val="10"/>
        <rFont val="Arial"/>
        <family val="2"/>
      </rPr>
      <t xml:space="preserve">Enhancement: </t>
    </r>
    <r>
      <rPr>
        <sz val="10"/>
        <rFont val="Arial"/>
      </rPr>
      <t>Indicates that an additional feature is desired that is felt to fall within the declared scope of the specification.</t>
    </r>
  </si>
  <si>
    <t>Description of concern, question or reason for change.  For purposes of WG review state why this change would be beneficIal.  Should the proposed wording require further comment or clarificaton enter it following your rationale.
This column must be populated if no Tracker # is provided</t>
  </si>
  <si>
    <t xml:space="preserve">Identifies an existing tracker item from the FHIR gForge change request tracker that describes the ballot comment.  This might be a comment submitted by the balloter or by someone else (but which the balloter agrees with and wishes to assert as part of their own ballot response).  Submitters are encouraged to submit comments directly to the tracker as this allows them to easily monitor each line item comment as it is commented on and eventually disposed.  Any comments not submitted via the tracker will be migrated to the tracker as part of the ballot reconciliation process.
The gForge Change Request tracker is found here:
http://gforge.hl7.org/gf/project/fhir/tracker/?action=TrackerItemBrowse&amp;tracker_id=677
This column must be populated if no content is provided in Ballot Comment.  If a tracer # is provided, then any specified Ballot Comment will be treated as a comment on the existing tracker.  Other information beyond ballot strength and in-person resolution requested will be ignored.
</t>
  </si>
  <si>
    <t>A short (50-150 character) description of the proposed change or issue.  This will appear as the tracker title of the gForge tracker item.  (The title may be edited for clarity prior to posting to gForge.)
This column must be populated if no Tracker # is provided.</t>
  </si>
  <si>
    <t>Applies to:</t>
  </si>
  <si>
    <t>A - Comment Number</t>
  </si>
  <si>
    <t>B - Ballot</t>
  </si>
  <si>
    <t>C - Chapter</t>
  </si>
  <si>
    <t>D - Section</t>
  </si>
  <si>
    <t>E - Page #</t>
  </si>
  <si>
    <t>F - Line #</t>
  </si>
  <si>
    <t>G - Artifact</t>
  </si>
  <si>
    <t>H - Resource(s)</t>
  </si>
  <si>
    <t>I - HTML Page Name(s)</t>
  </si>
  <si>
    <t>J - Page or Section URL</t>
  </si>
  <si>
    <t>K - Vote and Type</t>
  </si>
  <si>
    <t>L - Sub-Category</t>
  </si>
  <si>
    <t>M - Tracker #</t>
  </si>
  <si>
    <t>W - Disposition WG</t>
  </si>
  <si>
    <t>X - Disposition</t>
  </si>
  <si>
    <t>Y - Disposition Comment
or
Retract/Withdrawal Details</t>
  </si>
  <si>
    <t>Z - Disposition/Retract/Withdrawal Date</t>
  </si>
  <si>
    <t>AB - For</t>
  </si>
  <si>
    <t>AC - Against</t>
  </si>
  <si>
    <t>AD - Abstain</t>
  </si>
  <si>
    <t>AA - Mover/Seconder</t>
  </si>
  <si>
    <r>
      <t xml:space="preserve">AE - Retracted / Withdrawn
</t>
    </r>
    <r>
      <rPr>
        <sz val="10"/>
        <rFont val="Arial"/>
      </rPr>
      <t>(Negative Ballot Line Items
Only)</t>
    </r>
  </si>
  <si>
    <t>Indicates who moved the motion to accept the proposed disposition in column X - Disposition and Y - Disposition Comment</t>
  </si>
  <si>
    <t>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</si>
  <si>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AF - Disposition 
External Organizaton</t>
  </si>
  <si>
    <t>AG - Responsible Person</t>
  </si>
  <si>
    <t>AH - Change Applied</t>
  </si>
  <si>
    <t>AI - Substantive Change</t>
  </si>
  <si>
    <t>AJ - Submitted By</t>
  </si>
  <si>
    <t>AK - Organization</t>
  </si>
  <si>
    <t>AL - On Behalf Of</t>
  </si>
  <si>
    <t>AM - Commenter Email</t>
  </si>
  <si>
    <t>AN - Submitter Tracking ID #</t>
  </si>
  <si>
    <t>AO - Referred To</t>
  </si>
  <si>
    <t>AP - Received From</t>
  </si>
  <si>
    <t>AQ - Notes</t>
  </si>
  <si>
    <t>This column is autofilled from the Submitter Worksheet, but can be overwritten when comments from multiple contributors are combined into one spreadsheet by the submitter.  It is used to track the original submitter of the line item.  Many International Affiliates and Organizational submitters pool comments from a variety of reviewers, who can then be tracked using this column.</t>
  </si>
  <si>
    <t>PDF ballots (incl. V2 and various V3 topics)</t>
  </si>
  <si>
    <t>PDF ballots (incl. V2 and various V3 topics), FHIR</t>
  </si>
  <si>
    <t>PDF ballots (incl. V2 and various V3 topics) with line numbers</t>
  </si>
  <si>
    <t xml:space="preserve"> All except FHIR</t>
  </si>
  <si>
    <t>N - Existing Wording</t>
  </si>
  <si>
    <t>O - Proposed Wording</t>
  </si>
  <si>
    <t>P - Ballot Comment</t>
  </si>
  <si>
    <t>Q - Summary</t>
  </si>
  <si>
    <t>R - In Person Resolution Requested?</t>
  </si>
  <si>
    <t>S - Comment Grouping</t>
  </si>
  <si>
    <t>T - Schedule</t>
  </si>
  <si>
    <t>U - Triage Note</t>
  </si>
  <si>
    <t>V - Pubs</t>
  </si>
  <si>
    <t>OO</t>
  </si>
  <si>
    <t>6</t>
  </si>
  <si>
    <t>6.11</t>
  </si>
  <si>
    <t>62</t>
  </si>
  <si>
    <t>A-S</t>
  </si>
  <si>
    <t>The CDM does not support CPT modifiers to depict quantity (i.e., “x12”).</t>
  </si>
  <si>
    <t>A little more explanation may be helpful. I wasn't crystal clear of  about this comment. Maybe an explanation of how you deal with this situation? Or is that what you are referring to in the prior sentence in the prior section?</t>
  </si>
  <si>
    <t>A-C</t>
  </si>
  <si>
    <t>Overall, this guide is outstanding. Thank you!</t>
  </si>
  <si>
    <t>Lori Dieterle</t>
  </si>
  <si>
    <t>Kaiser Permante</t>
  </si>
  <si>
    <t>iii</t>
  </si>
  <si>
    <t>A-T</t>
  </si>
  <si>
    <t>Hans Buitendijk, Siemens Healthcare</t>
  </si>
  <si>
    <t>Hans Buitendijk, Cerner Corporation</t>
  </si>
  <si>
    <t>11</t>
  </si>
  <si>
    <t>Suggest updates to references to MU 1 and MU 2, to now reflect 2015 Cert Edition, and reflect latest 2017 ISA references.</t>
  </si>
  <si>
    <t>Hans Buitendijk</t>
  </si>
  <si>
    <t>Entire IG</t>
  </si>
  <si>
    <t xml:space="preserve">EDOS is a tremendously valuable IG for enabling interoperability and especially for realization of the President's Precision Medicine Initiative and implementation of improved bed to bench development of life-saving drugs evisioned by the 21st Century Cures Act.  Recommend that the WG collaborate with the Security and CBCC WGs to develop an EDOS_ARV_Component to support Compendium Producers' ability to add and assist with structuring of segments that will potentially require the application of privacy and security metadata, such as patient consent status such as the OM3 – Categorical Service/Test/Observation Segment and  OM4 – Observations That Require Specimens Segment.  Other areas in which an EDOS Producer could provide policy context assistance to EDOS Consumers is on the structuring of the MSH-8 Security and OM1_30 Confidentiality elements.  </t>
  </si>
  <si>
    <t xml:space="preserve">Greg Staudenmaier </t>
  </si>
  <si>
    <t>US Department of Veterans Affairs</t>
  </si>
  <si>
    <t>Kathleen Connor</t>
  </si>
  <si>
    <t>kathleen_connor@comcast.net</t>
  </si>
  <si>
    <t>Freida Hall</t>
  </si>
  <si>
    <t>Quest Diagnostics</t>
  </si>
  <si>
    <t>freida.x.hall@questdiagnostics.com</t>
  </si>
  <si>
    <t>6.14</t>
  </si>
  <si>
    <t>66</t>
  </si>
  <si>
    <t xml:space="preserve">6.14 PM1 – Payer Master File Segment
PM1-3 Insurance Company Name
Usage: Optional
</t>
  </si>
  <si>
    <t xml:space="preserve">6.14 PM1 – Payer Master File Segment
PM1-3 Insurance Company Name
Usage: C(RE/X)
Comment: If this field is populated, the PM1-3.2 component, Organization Name Type Code, is required.
</t>
  </si>
  <si>
    <t>Appendix B</t>
  </si>
  <si>
    <t>127</t>
  </si>
  <si>
    <r>
      <t xml:space="preserve">TABLE 10-1. FIELD COMPARISON
…
eDOS </t>
    </r>
    <r>
      <rPr>
        <strike/>
        <sz val="10"/>
        <rFont val="Times New Roman"/>
        <family val="1"/>
      </rPr>
      <t>Release 2</t>
    </r>
  </si>
  <si>
    <t>TABLE 10-1. FIELD COMPARISON
…
eDOS</t>
  </si>
  <si>
    <t>Remove "Release 2" strikethrough text</t>
  </si>
  <si>
    <t>0</t>
  </si>
  <si>
    <t>Neg</t>
  </si>
  <si>
    <t>Lab Value Set Companion Guide is not consistent with same zip file found in LOI and LRI.  Directory structure nesting and included Word document are main differences.  These items are admittedly of little significant, but this highlights the difficultly in keep a parallel companion document in three separate locations simultaneously.  The Companion Guide needs to be housed either separately from eDOS, LOI, and LRI.  If that is not possible at this time, they Guide should be attached to only one guide, and referred to by the others.</t>
  </si>
  <si>
    <t>2</t>
  </si>
  <si>
    <t>2.2.1</t>
  </si>
  <si>
    <t>22</t>
  </si>
  <si>
    <t>Bulleted list</t>
  </si>
  <si>
    <t>A-Q</t>
  </si>
  <si>
    <t>Orderability of test</t>
  </si>
  <si>
    <t>Delete from list</t>
  </si>
  <si>
    <t>If a test isn't orderable, why would it be included in a laboratory's eDOS?</t>
  </si>
  <si>
    <t>Table 6-7</t>
  </si>
  <si>
    <t>51</t>
  </si>
  <si>
    <t>SEQ 17</t>
  </si>
  <si>
    <t>NEG</t>
  </si>
  <si>
    <t>Telephone Number of Section
Usage = O</t>
  </si>
  <si>
    <t>Telephone Number of Section
Usage = X</t>
  </si>
  <si>
    <t>If the Observation Producing Department/Section is "X", it doesn't make sense to have the telephone number of an unidentified section.</t>
  </si>
  <si>
    <t>Usage Note</t>
  </si>
  <si>
    <t>56</t>
  </si>
  <si>
    <t>Last line on page</t>
  </si>
  <si>
    <t>However, UCUM is recommended.</t>
  </si>
  <si>
    <t>However, Unified Code for Units of Measure (UCUM) is recommended.</t>
  </si>
  <si>
    <t>The acronym UCUM should be defined with the first use in the document.</t>
  </si>
  <si>
    <t>57</t>
  </si>
  <si>
    <t>First line</t>
  </si>
  <si>
    <t>UCUM (Unified Code for Units of Measure) is the preferred standard……</t>
  </si>
  <si>
    <t>UCUM is the preferred standard…….</t>
  </si>
  <si>
    <t>UCUM should be defined in the previous sentence so no need to include it again in this sentence.</t>
  </si>
  <si>
    <t>Table 6-13</t>
  </si>
  <si>
    <t>63</t>
  </si>
  <si>
    <t>Second line in table</t>
  </si>
  <si>
    <t>CBC (includes Differential and Platelets with Pathologist review</t>
  </si>
  <si>
    <r>
      <t>CBC (includes Differential and Platelets</t>
    </r>
    <r>
      <rPr>
        <sz val="10"/>
        <color indexed="10"/>
        <rFont val="Times New Roman"/>
        <family val="1"/>
      </rPr>
      <t>)</t>
    </r>
    <r>
      <rPr>
        <sz val="10"/>
        <rFont val="Times New Roman"/>
        <family val="1"/>
      </rPr>
      <t xml:space="preserve"> with Pathologist review</t>
    </r>
  </si>
  <si>
    <t>Missing right parenthesis after "…Platelets"</t>
  </si>
  <si>
    <t>8</t>
  </si>
  <si>
    <t>80</t>
  </si>
  <si>
    <t>Second paragraph, last sentence</t>
  </si>
  <si>
    <t>"….defined in a code system are legal for use…."</t>
  </si>
  <si>
    <r>
      <t xml:space="preserve">"….defined in a code system are </t>
    </r>
    <r>
      <rPr>
        <sz val="10"/>
        <color indexed="10"/>
        <rFont val="Times New Roman"/>
        <family val="1"/>
      </rPr>
      <t>allowable</t>
    </r>
    <r>
      <rPr>
        <sz val="10"/>
        <rFont val="Times New Roman"/>
        <family val="1"/>
      </rPr>
      <t xml:space="preserve"> for use…."</t>
    </r>
  </si>
  <si>
    <t>I don't think that "legal" is the appropriate term here.</t>
  </si>
  <si>
    <t>9</t>
  </si>
  <si>
    <t>Table 9-1</t>
  </si>
  <si>
    <t>85</t>
  </si>
  <si>
    <t>63888-2 *</t>
  </si>
  <si>
    <t>63888-2</t>
  </si>
  <si>
    <t>LOINC code is no longer designated as "Trial Use"</t>
  </si>
  <si>
    <t>63890-8*</t>
  </si>
  <si>
    <t>63890-8</t>
  </si>
  <si>
    <t>86</t>
  </si>
  <si>
    <t>71471-7 *</t>
  </si>
  <si>
    <t xml:space="preserve">71471-7 </t>
  </si>
  <si>
    <t>87</t>
  </si>
  <si>
    <t>69461-2 *</t>
  </si>
  <si>
    <t>69461-2</t>
  </si>
  <si>
    <t>89</t>
  </si>
  <si>
    <t>63936-9 *</t>
  </si>
  <si>
    <t xml:space="preserve">63936-9 </t>
  </si>
  <si>
    <t>91</t>
  </si>
  <si>
    <t>63741-3 *</t>
  </si>
  <si>
    <t>63741-3</t>
  </si>
  <si>
    <t>95</t>
  </si>
  <si>
    <t>67471-3 *</t>
  </si>
  <si>
    <t>67471-3</t>
  </si>
  <si>
    <t>99</t>
  </si>
  <si>
    <t>63758-7 *</t>
  </si>
  <si>
    <t>63758-7</t>
  </si>
  <si>
    <t>Table 9-2</t>
  </si>
  <si>
    <t>100</t>
  </si>
  <si>
    <t>None</t>
  </si>
  <si>
    <t>Add LOINC code 11820-8; move to Table 9-1</t>
  </si>
  <si>
    <t>Found existing LOINC code in LOINC database.  Reviewed with and agreement by Riki Merrick.</t>
  </si>
  <si>
    <t>Add LOINC code 56063-1; move to Table 9-1</t>
  </si>
  <si>
    <t>106</t>
  </si>
  <si>
    <t>Add LOINC code 68327-6; move to Table 9-1</t>
  </si>
  <si>
    <t>Table 9-4</t>
  </si>
  <si>
    <t>123</t>
  </si>
  <si>
    <t>66477-1*</t>
  </si>
  <si>
    <t>66477-1</t>
  </si>
  <si>
    <t>Lab_Value_Set</t>
  </si>
  <si>
    <t>1.1</t>
  </si>
  <si>
    <t>7</t>
  </si>
  <si>
    <t>Correction</t>
  </si>
  <si>
    <t xml:space="preserve">“The Laboratory Results Interface Initiative identifies the requirements, defines specifications and standards to provide implementation guidance for electronic communication of a laboratory’s electronic Directory of Services to an EHR, the electronic ordering of a laboratory test, and the reporting of laboratory test results to ambulatory care providers in the US Realm.” </t>
  </si>
  <si>
    <t xml:space="preserve">“The Laboratory Results Interface Initiative identifies the requirements, defines specifications and standards to provide implementation guidance for electronic communication of a laboratory’s electronic Directory of Services to an EHR, the electronic ordering of a laboratory test, and the reporting of laboratory test results in the US Realm.” </t>
  </si>
  <si>
    <t xml:space="preserve">I would remove “to ambulatory care providers” since we have added in Public Health Reporting. </t>
  </si>
  <si>
    <t>1.2.1</t>
  </si>
  <si>
    <r>
      <t>“</t>
    </r>
    <r>
      <rPr>
        <i/>
        <sz val="11"/>
        <color indexed="8"/>
        <rFont val="Calibri"/>
        <family val="2"/>
      </rPr>
      <t xml:space="preserve">HL7 Version 2.5.1 Implementation Guide: S&amp;I Framework Lab Results Interface, Release 1, DSTU Release 2 - US Realm – US Realm </t>
    </r>
    <r>
      <rPr>
        <sz val="11"/>
        <color indexed="8"/>
        <rFont val="Calibri"/>
        <family val="2"/>
      </rPr>
      <t>(LRI) in support of the lab result reporting to ambulatory care providers; “</t>
    </r>
  </si>
  <si>
    <r>
      <t>”</t>
    </r>
    <r>
      <rPr>
        <i/>
        <sz val="11"/>
        <color indexed="8"/>
        <rFont val="Calibri"/>
        <family val="2"/>
      </rPr>
      <t xml:space="preserve">HL7 Version 2.5.1 Implementation Guide: S&amp;I Framework Lab Results Interface, Release 1, DSTU Release 2 - US Realm – US Realm </t>
    </r>
    <r>
      <rPr>
        <sz val="11"/>
        <color indexed="8"/>
        <rFont val="Calibri"/>
        <family val="2"/>
      </rPr>
      <t>(LRI) in support of the lab result reporting; “</t>
    </r>
  </si>
  <si>
    <r>
      <t>“</t>
    </r>
    <r>
      <rPr>
        <i/>
        <sz val="12"/>
        <color indexed="8"/>
        <rFont val="Calibri"/>
        <family val="2"/>
      </rPr>
      <t xml:space="preserve">HL7 Version 2.5.1 Implementation Guide: S&amp;I Framework Laboratory Orders (LOI) from EHR, Release 1, DSTU Release 2, US Realm </t>
    </r>
    <r>
      <rPr>
        <sz val="12"/>
        <color indexed="8"/>
        <rFont val="Calibri"/>
        <family val="2"/>
      </rPr>
      <t xml:space="preserve">November 2015 (LOI) in support of the lab test ordering from ambulatory care providers and to provide data needed for reporting to Public Health; </t>
    </r>
    <r>
      <rPr>
        <sz val="12"/>
        <color indexed="56"/>
        <rFont val="Calibri"/>
        <family val="2"/>
      </rPr>
      <t>”</t>
    </r>
  </si>
  <si>
    <r>
      <t>“</t>
    </r>
    <r>
      <rPr>
        <i/>
        <sz val="12"/>
        <color indexed="8"/>
        <rFont val="Calibri"/>
        <family val="2"/>
      </rPr>
      <t xml:space="preserve">HL7 Version 2.5.1 Implementation Guide: S&amp;I Framework Laboratory Orders (LOI) from EHR, Release 1, DSTU Release 2, US Realm </t>
    </r>
    <r>
      <rPr>
        <sz val="12"/>
        <color indexed="8"/>
        <rFont val="Calibri"/>
        <family val="2"/>
      </rPr>
      <t>November 2015 (LOI) in support of the lab test;</t>
    </r>
    <r>
      <rPr>
        <sz val="12"/>
        <color indexed="56"/>
        <rFont val="Calibri"/>
        <family val="2"/>
      </rPr>
      <t>”</t>
    </r>
  </si>
  <si>
    <t>David Burgess</t>
  </si>
  <si>
    <t>LabCorp</t>
  </si>
  <si>
    <t>Cindy Johns</t>
  </si>
  <si>
    <t>Kathy Walsh</t>
  </si>
  <si>
    <t>Acknowledgements</t>
  </si>
  <si>
    <t>Riki Merrick, Vernetzt, LLC</t>
  </si>
  <si>
    <r>
      <t>Riki Merrick, Vernetzt, LLC</t>
    </r>
    <r>
      <rPr>
        <sz val="10"/>
        <color indexed="10"/>
        <rFont val="Times New Roman"/>
        <family val="1"/>
      </rPr>
      <t xml:space="preserve"> / Association of Public Health Laboratories</t>
    </r>
  </si>
  <si>
    <t xml:space="preserve"> </t>
  </si>
  <si>
    <t xml:space="preserve">Hans Buitendijk, Siemens Healthcare </t>
  </si>
  <si>
    <r>
      <t xml:space="preserve">Hans Buitendijk, </t>
    </r>
    <r>
      <rPr>
        <strike/>
        <sz val="10"/>
        <color indexed="10"/>
        <rFont val="Times New Roman"/>
        <family val="1"/>
      </rPr>
      <t xml:space="preserve">Siemens Healthcare </t>
    </r>
    <r>
      <rPr>
        <sz val="10"/>
        <color indexed="10"/>
        <rFont val="Times New Roman"/>
        <family val="1"/>
      </rPr>
      <t>Cerner</t>
    </r>
  </si>
  <si>
    <t>1</t>
  </si>
  <si>
    <t xml:space="preserve">The SIF Lab Result Interface Work Group published a V2.5.1 draft for trial use (DSTU) Implementation Guide for Lab Results through the Health Level Seven (HL7) standards development organization (SDO) in July 2012. This Implementation Guide was selected by ONC for Meaningful Use Stage 2.  The SIF Lab Orders Interface Work Group published a V2.5.1 draft for trial use (DSTU) Implementation Guide for Laboratory Orders through the Health Level Seven (HL7) standards development organization (SDO) in December 2013.  The SIF eDOS Work Group published this V2.5.1 draft for trial use (DSTU) Implementation Guide for the electronic directory of service (test compendium) through the Health Level Seven (HL7) standards development organization (SDO) in early 2015. </t>
  </si>
  <si>
    <t>Do we need to update to current verisons prior to final publication?
If not make clear this is from the original development time?</t>
  </si>
  <si>
    <t>12</t>
  </si>
  <si>
    <t xml:space="preserve">PURPOSE </t>
  </si>
  <si>
    <t>We seem to have lost the heading lable so lost the numbering - should be 1.1</t>
  </si>
  <si>
    <t>1.1.1</t>
  </si>
  <si>
    <t xml:space="preserve">HL7 Version 2.5.1 Implementation Guide: Laboratory Orders (LOI) from EHR, Release 1 STU Release 3 – US Realm, </t>
  </si>
  <si>
    <r>
      <t xml:space="preserve">HL7 Version 2.5.1 Implementation Guide: Laboratory Orders (LOI) from EHR, Release 1 STU Release </t>
    </r>
    <r>
      <rPr>
        <strike/>
        <sz val="10"/>
        <color indexed="10"/>
        <rFont val="Times New Roman"/>
        <family val="1"/>
      </rPr>
      <t>3</t>
    </r>
    <r>
      <rPr>
        <sz val="10"/>
        <color indexed="10"/>
        <rFont val="Times New Roman"/>
        <family val="1"/>
      </rPr>
      <t>2</t>
    </r>
    <r>
      <rPr>
        <sz val="10"/>
        <rFont val="Times New Roman"/>
        <family val="1"/>
      </rPr>
      <t xml:space="preserve"> – US Realm, </t>
    </r>
  </si>
  <si>
    <t>1.3.5</t>
  </si>
  <si>
    <t>19</t>
  </si>
  <si>
    <t xml:space="preserve">For example, an observation identifier in the OBX segment using CWE may not require the same components or value sets as an HL7 error code in the ERR segment. </t>
  </si>
  <si>
    <t>I realize we use the same text in LOI, LRI and here, but the eDOS never has an OBX segment, so may be update here to OM1?</t>
  </si>
  <si>
    <t>1.3.6.1</t>
  </si>
  <si>
    <t>20</t>
  </si>
  <si>
    <t>Note: this guide does NOT address coordination of use of updates between trading partners. See the Value Set Companion Guide for full details on how values sets are created, managed, and the scope and expectations for use.</t>
  </si>
  <si>
    <r>
      <t xml:space="preserve">Note: </t>
    </r>
    <r>
      <rPr>
        <sz val="10"/>
        <color indexed="10"/>
        <rFont val="Times New Roman"/>
        <family val="1"/>
      </rPr>
      <t>T</t>
    </r>
    <r>
      <rPr>
        <strike/>
        <sz val="10"/>
        <color indexed="10"/>
        <rFont val="Times New Roman"/>
        <family val="1"/>
      </rPr>
      <t>t</t>
    </r>
    <r>
      <rPr>
        <sz val="10"/>
        <rFont val="Times New Roman"/>
        <family val="1"/>
      </rPr>
      <t>his guide does NOT address coordination of use of updates between trading partners. See the Value Set Companion Guide for full details on how values sets are created, managed, and the scope and expectations for use.</t>
    </r>
  </si>
  <si>
    <t>1.3.8</t>
  </si>
  <si>
    <t>21</t>
  </si>
  <si>
    <t xml:space="preserve"> For additional information on AOE, refer to OMC-04 (Clinical Information Request) and Appendix A – Ask at Order Entry. </t>
  </si>
  <si>
    <r>
      <t xml:space="preserve"> For additional information on AOE, refer to OMC-</t>
    </r>
    <r>
      <rPr>
        <strike/>
        <sz val="10"/>
        <color indexed="10"/>
        <rFont val="Times New Roman"/>
        <family val="1"/>
      </rPr>
      <t>0</t>
    </r>
    <r>
      <rPr>
        <sz val="10"/>
        <rFont val="Times New Roman"/>
        <family val="1"/>
      </rPr>
      <t xml:space="preserve">4 (Clinical Information Request) and Appendix A – Ask at Order Entry. </t>
    </r>
  </si>
  <si>
    <t>3</t>
  </si>
  <si>
    <t>3.2</t>
  </si>
  <si>
    <t>31</t>
  </si>
  <si>
    <t xml:space="preserve">Multiple profiles or component profiles can be present in MSH.21 provided the combination of profiles </t>
  </si>
  <si>
    <r>
      <t>Multiple profiles or component profiles can be present in MSH</t>
    </r>
    <r>
      <rPr>
        <sz val="10"/>
        <color indexed="10"/>
        <rFont val="Times New Roman"/>
        <family val="1"/>
      </rPr>
      <t>-</t>
    </r>
    <r>
      <rPr>
        <sz val="10"/>
        <rFont val="Times New Roman"/>
        <family val="1"/>
      </rPr>
      <t xml:space="preserve">21 provided the combination of profiles </t>
    </r>
  </si>
  <si>
    <t>Replace the '.' in 'MSH.21' with a '-'</t>
  </si>
  <si>
    <t>5</t>
  </si>
  <si>
    <t>5.4</t>
  </si>
  <si>
    <t>41</t>
  </si>
  <si>
    <t>The DPS segment is listed as optional - when putting together the example messages for eDOS I had a hard time understanding how the limited coverage applies based on diagnisis, when thar information is not included in the M18 message - please explain.</t>
  </si>
  <si>
    <t>This entire message, including specified segments (PM1, MCP, and DPS), is pre-adopted from V2.8.2</t>
  </si>
  <si>
    <t>The DSP segment is NOT specified in eDOS - update based on the answer to the question for 5.4 usage of DSP - if changed to RE, then leave sentence, else update to drop DSP</t>
  </si>
  <si>
    <t>6.1</t>
  </si>
  <si>
    <t>45</t>
  </si>
  <si>
    <t>The table formatting on the last right column is not consistent</t>
  </si>
  <si>
    <t>6.7</t>
  </si>
  <si>
    <t xml:space="preserve">(Note: the FDA approved units must be used for reporting, regardless of the standard used) </t>
  </si>
  <si>
    <r>
      <t xml:space="preserve">(Note: </t>
    </r>
    <r>
      <rPr>
        <sz val="10"/>
        <color indexed="10"/>
        <rFont val="Times New Roman"/>
        <family val="1"/>
      </rPr>
      <t>T</t>
    </r>
    <r>
      <rPr>
        <strike/>
        <sz val="10"/>
        <color indexed="10"/>
        <rFont val="Times New Roman"/>
        <family val="1"/>
      </rPr>
      <t>t</t>
    </r>
    <r>
      <rPr>
        <sz val="10"/>
        <rFont val="Times New Roman"/>
        <family val="1"/>
      </rPr>
      <t>he FDA approved units must be used for reporting, regardless of the standard used)</t>
    </r>
    <r>
      <rPr>
        <sz val="10"/>
        <color indexed="10"/>
        <rFont val="Times New Roman"/>
        <family val="1"/>
      </rPr>
      <t>.</t>
    </r>
  </si>
  <si>
    <t xml:space="preserve">When processing HL7 results electronically, the OBX.7 Reference Ranges value shall take precedence over the value contained in the compendium for the identified result code. </t>
  </si>
  <si>
    <r>
      <t>When processing HL7 results electronically, the OBX</t>
    </r>
    <r>
      <rPr>
        <sz val="10"/>
        <color indexed="10"/>
        <rFont val="Times New Roman"/>
        <family val="1"/>
      </rPr>
      <t>-</t>
    </r>
    <r>
      <rPr>
        <sz val="10"/>
        <rFont val="Times New Roman"/>
        <family val="1"/>
      </rPr>
      <t xml:space="preserve">7 Reference Ranges value shall take precedence over the value contained in the compendium for the identified result code. </t>
    </r>
  </si>
  <si>
    <t>Replace the '.' in 'OBX.7' with a '-'</t>
  </si>
  <si>
    <t>6.9</t>
  </si>
  <si>
    <t>59</t>
  </si>
  <si>
    <t xml:space="preserve">Multiple containers or alternate containers may be repeated in this field or as repeating OM4 segments. To indicate a preferred container types, use repeating OM4 segments vs. repeating fields. </t>
  </si>
  <si>
    <r>
      <t>Multiple containers or alternate containers may be repeated in this field or as repeating OM4 segments. To indicate a preferred container type</t>
    </r>
    <r>
      <rPr>
        <strike/>
        <sz val="10"/>
        <color indexed="10"/>
        <rFont val="Times New Roman"/>
        <family val="1"/>
      </rPr>
      <t>s</t>
    </r>
    <r>
      <rPr>
        <sz val="10"/>
        <rFont val="Times New Roman"/>
        <family val="1"/>
      </rPr>
      <t xml:space="preserve">, use repeating OM4 segments vs. repeating fields. </t>
    </r>
  </si>
  <si>
    <t>6.12</t>
  </si>
  <si>
    <t>64</t>
  </si>
  <si>
    <t xml:space="preserve">3 Comment FT R [1..*]  Comment contained in the segment. </t>
  </si>
  <si>
    <t>Should we consider limiting the cardinality of NTE-3 to 1 as we do in LRI and LOI and also include the restriction of using the repeat delimiter as linebreaks?</t>
  </si>
  <si>
    <t>9.5</t>
  </si>
  <si>
    <t>122</t>
  </si>
  <si>
    <t xml:space="preserve">30525-0 Age Patient Age   Prefer to receive DOB, sent in PID-7 (Patient Date/Time of Birth). Use this as AOE, when DOB cannot be obtained or shared. No method described, Be sure to populate the units in OBX-6. </t>
  </si>
  <si>
    <t>This should be moved to Table 9-1, since there is NOT actual HL7 field  to message this information; it only provides a preference of what should be sent instead.</t>
  </si>
  <si>
    <t>129</t>
  </si>
  <si>
    <t xml:space="preserve">The repository is available at: V2_IG_LTCF_R2_DSTU_R3_2017JAN_V7.docx http://hl7v2-edos-r1- testing.nist.gov </t>
  </si>
  <si>
    <r>
      <t xml:space="preserve">The repository is available at: </t>
    </r>
    <r>
      <rPr>
        <strike/>
        <sz val="10"/>
        <color indexed="10"/>
        <rFont val="Times New Roman"/>
        <family val="1"/>
      </rPr>
      <t>V2_IG_LTCF_R2_DSTU_R3_2017JAN_V7.docx</t>
    </r>
    <r>
      <rPr>
        <sz val="10"/>
        <rFont val="Times New Roman"/>
        <family val="1"/>
      </rPr>
      <t xml:space="preserve"> http://hl7v2-edos-r1- testing.nist.gov </t>
    </r>
  </si>
  <si>
    <t>Overall</t>
  </si>
  <si>
    <t>Add a section summarizing all the pre-adopted elements in this guide (potentially be version from which they were pre-adopted)
Pre-adopt List for eDOS (in order of appearance in the guide):
M08 – MASTER FILE NOTIFICATION – TEST/OBSERVATION (NUMERIC) : [{OMC}] Supporting Clinical Information Segment RE [0..*] Pre-adopted from V2.8.2 
M08 – MASTER FILE NOTIFICATION – TEST/OBSERVATION (NUMERIC) : [{PRT}] Participation O  Pre-adopted from V2.8
M08 – MASTER FILE NOTIFICATION – TEST/OBSERVATION (NUMERIC) : [{OM4}] Observations that Require Specimens RE [0..*] Pre-adopted cardinality from V2.8. 
M10 – MASTER FILE NOTIFICATION – TEST/OBSERVATION BATTERIES : [{PRT}] Participation O  Pre-adopted from V2.8 
M04 – CHARGE DESCRIPTION MASTER FILE MESSAGE : [{NTE}] Notes and Comments RE [0..*] Pre-adopted from V2.8.1. 
M18 – MASTER FILE NOTIFICATION – TEST/OBSERVATION (PAYER): This entire message, including specified segments (PM1, MCP, and DPS), is pre-adopted from V2.8.2
MASTER FILE IDENTIFICATION (MFI) : MFI-3 (File-Level Event Code) ID R [1..1] HL70178_USL Pre-adopted from V2.6.
GENERAL SEGMENT (OM1) : OM1-7 (Other Service/Test/Observation IDs for the Observation),OM1-35 *Rules that Trigger Reflex Testing) ,OM1-37(Patient Preparation) Pre-adopt V2.8 cardinality.
GENERAL SEGMENT (OM1) : OM1-48(Exclusive Test), OM1-49 (Diagnostic Service Sector ID),OM1-51(Other Names) Pre-adopted from V2.8.
GENERAL SEGMENT (OM1) : OM1-52(Replacement Producer’s Service/Test/Observation ID) OM1-53(Prior Results Instructions), OM1-54(Special Instructions), OM1-55(Test Relationship Category) Pre-adopted from V2.8.1.
GENERAL SEGMENT (OM1) : OM1-56(Observation Identifier associated with Producer's Service/Test/Observation ID),OM1-57(Expected Turn-Around Time). OM1-58(Gender Restriction), OM1-59(Age Restriction) Pre-adopted from V2.8.2.
OBSERVATIONS THAT REQUIRE SPECIMENS SEGMENT (OM4) : OM4-3(Container Description),OM4-4 (Container Volume) Pre-adopted revised HL7 definition and cardinality from V2.8.
OBSERVATIONS THAT REQUIRE SPECIMENS SEGMENT (OM4) : OM4-5(Container Units) Pre-adopted CWE data type from V2.7.1; pre-adopt revised HL7 definition and cardinality from V2.8. 
OBSERVATIONS THAT REQUIRE SPECIMENS SEGMENT (OM4) : OM4-6(Specimen)Pre-adopted CWE data type from V2.7.1; pre-adopt revised HL7 definition from V2.8. 
OBSERVATIONS THAT REQUIRE SPECIMENS SEGMENT (OM4) : OM4-15(Specimen Handling Code),OM4-16(Specimen Preference),OM4-17(Preferred Specimen/Attribute Sequence ID)Pre-adopted from V2.8.
OBSERVATION BATTERIES (SETS) SEGMENT (OM5) : OM5-2(Test/Observations Included Within an Ordered Test Battery)Pre-adopted V2.7.1 CWE data type.
CHARGE DESCRIPTION MASTER SEGMENT (CDM) : CDM-1 *Primary Key Value-CDM )Pre-adopted V2.7.1 CWE data type. 
CHARGE DESCRIPTION MASTER SEGMENT (CDM) : CDM-7(Procedure Code)Pre-adopted use of CNE from V2.7.1 in this field.
CHARGE DESCRIPTION MASTER SEGMENT (CDM) :  CDM-7 (Procedure Code) field has pre-adopted and constrained 208
SUPPORTING CLINICAL INFORMATION SEGMENT (OMC) : Pre-adopted from V2.8.2
PAYER MASTER FILE SEGMENT (PM1) : Pre-adopted from V2.8.2
MASTER FILE COVERAGE POLICY SEGMENT (MCP) : Pre-adopted from V2.8.2
CODED WITH EXCEPTIONS – BASE (CWE_GEN) : Components 10-22 are pre-adopted from V2.7.1 CWE
CODED WITH EXCEPTIONS; CODE REQUIRED BUT MAY BE EMPTY (CWE_03) : Components 10-22 are pre-adopted from V2.7.1 CWE 
CODED WITH EXCEPTIONS – REQUIRED COMPONENTS (CWE_06) : Components 10-22 are pre-adopted from V2.7.1 CWE 
CODED WITH EXCEPTIONS – REQUIRED COMPONENTS (CWE_07) : Components 10-22 are pre-adopted from V2.7.1 CWE 
CODED WITH EXCEPTIONS – CODE REQUIRED (CWE_01) : Components 10-22 are pre-adopted from V2.7.1 CWE
RFR_01 – REFERENCE RANGE : Component 2 and 6 CWE is pre-adopted from HL7 V2.7.1</t>
  </si>
  <si>
    <t>It might be a good idea to compare the remaining differences between the declared v2.5.1 and the latest adopted version = v2.8.2 and potentially just declare the entire IG to be v2.8.2, if the impact of that upgrade is acceptable to implenters</t>
  </si>
  <si>
    <t>7.12</t>
  </si>
  <si>
    <t>DTM_10</t>
  </si>
  <si>
    <t xml:space="preserve">Ulrike Merrick </t>
  </si>
  <si>
    <t>Vernetzt, LLC</t>
  </si>
  <si>
    <t>LOINC</t>
  </si>
  <si>
    <t>LOINC add</t>
  </si>
  <si>
    <t>Proposed</t>
  </si>
  <si>
    <t>DSP</t>
  </si>
  <si>
    <t>NTE</t>
  </si>
  <si>
    <t>Total</t>
  </si>
  <si>
    <t>Open</t>
  </si>
  <si>
    <t xml:space="preserve">Pct of Total </t>
  </si>
  <si>
    <t>Blank</t>
  </si>
  <si>
    <t xml:space="preserve">2017-01-10 Motion that we accept all typos (A-T) in EDOS, LOI, LRI and have editor address them and bring back anything significant to the WG to discuss and address.  </t>
  </si>
  <si>
    <t>Freida Hall, Riki Merrick</t>
  </si>
  <si>
    <t>See #3</t>
  </si>
  <si>
    <t>Riki Merrick/Bob Yencha</t>
  </si>
  <si>
    <t>Motion to find persuasive</t>
  </si>
  <si>
    <t>Cindy Johns/Andrea Pitkus</t>
  </si>
  <si>
    <t>See #23</t>
  </si>
  <si>
    <t>General</t>
  </si>
  <si>
    <t>LVS Companion Guide</t>
  </si>
  <si>
    <t>Vote not taken</t>
  </si>
  <si>
    <t>David Burgess/Riki Merrick</t>
  </si>
  <si>
    <t>Riki Merrick/Cindy Johns</t>
  </si>
  <si>
    <t>David Burgess/
Andrea Pitkus</t>
  </si>
  <si>
    <t>2017-01-10 Considered No Action Required</t>
  </si>
  <si>
    <t>2017-01-10 Additional research needed</t>
  </si>
  <si>
    <t xml:space="preserve">2017-01-10 Motion to revise section to state:
ARRA/HITECH rules have referenced HL7 Version 2.5.1 as the requirement for laboratory reporting for both Meaningful Use 1 and Meaningful Use 2, and referenced in ONC Certification Editions (2014, 2015, etc.).  
Add sentence following last paragraph in this section:  Additional, eDOS is referenced by the ONC Ineroperability Standards Advisory. (add hyperlink)
</t>
  </si>
  <si>
    <t>Freida Hall/David Burgess</t>
  </si>
  <si>
    <t>David Burgess/Bob Yencha</t>
  </si>
  <si>
    <t>PM1-3 Insurance Company Name is optional in eDOS IG and thus defers to the base standard definition, which was originally copied from the IN1 segment and contains the following language:
"...The legal name is assumed to be in the first repetition. When the legal name is not sent, a repeat delimiter must be sent first for the first repetition."  A V2.9 ballot comment was submitted to remove this language in Chapter 8, as was done for other fields in other Version 2 chapters, but not applied uniformly.
The XON data type is not defined in the eDOS IG so the proposed wording is suggested to clarify the name type should be used, instead of positional sequencing of names.
2017-01-10 Would have to add XON data type and make field RE, which we don't want to do yet.  Discussed hold pending outcome of V2.9 ballot reconciliation (discussed as option).  Since we don't know use of this feature/segment at this time. 
2017-01-10 
This is suggested instead of adding the XON data type because eDOS cannot pre-adopt the revised definition of PM1-3 until V2.9 is published.  If the field is left optional, it defaults to the pre-adopted V2.8.2 definition which has the language we are trying to circumvent.</t>
  </si>
  <si>
    <t>2017-01-10 Motion to find non-persuasive.</t>
  </si>
  <si>
    <t>Kathy Walsh/Freida Hall</t>
  </si>
  <si>
    <t>Bob Yencha/David Burgess</t>
  </si>
  <si>
    <t>Bob Yencha/Freida Hall</t>
  </si>
  <si>
    <t>2017-01-10 Motion to find Persuasive with Mod adopt convention in other guides and list historical documents as antecedents</t>
  </si>
  <si>
    <t>2017-01-10 Motion to find not persuasive since text is same in all guides and not eDOS specific. Harmonize with LRI/LOI Igs.</t>
  </si>
  <si>
    <t>See # 15</t>
  </si>
  <si>
    <t xml:space="preserve">2017-01-10 Motion to find persuasive </t>
  </si>
  <si>
    <t>2017-01-10 Motion to find not persuasive 
Note: There's no patient personal data/message in the eDOS message and the lab does not prescribe the provider's message structure/type used for interface, thus we did not feel this is applicable to eDOS, but would be to LOI and LRI IGs.</t>
  </si>
  <si>
    <t>2017-01-10 Had issue with publiction by HL7, certainly prefer a single publication of the Lab Value Set vs. including with each IG.  Need to resolve approach with HL7 HQ and/or Publishing.
2017-01-10 Motion to find Persuasive and work with HL7 HQ to resolve.</t>
  </si>
  <si>
    <t>Note:  This correlates to OM1-12, definition from V2.8.2: 
Definition: This field indicates whether or not a service/test/observation is an orderable code. Refer to HL7 Table 0136 - Yes/no Indicator in Chapter 2C, Code Tables, for valid values.
Y the service/test/observation is an orderable code
N the service/test/observation is not orderable
For example, blood differential count is usually an orderable "test," MCV, contained within the differential count, is usually not independently orderable.
Note: If not 'Orderable' may be referred to as 'Performable'
2017-01-10 Motion to find not persuasive</t>
  </si>
  <si>
    <t>2017-01-10 Motion to find persuasive</t>
  </si>
  <si>
    <t xml:space="preserve">Ruth Berge </t>
  </si>
  <si>
    <t>GE Healthcare Digital</t>
  </si>
  <si>
    <t>Various</t>
  </si>
  <si>
    <t>OM4-6 Specimen</t>
  </si>
  <si>
    <t>8. Comment 1007
This table is 9-2 and is currently on page 117.</t>
  </si>
  <si>
    <t xml:space="preserve">9. Comment 1032
This change is currently in section 2.6, not 4.6.
</t>
  </si>
  <si>
    <t xml:space="preserve">10. Comment 1063
Thanks for fixing the link.  I just wonder if there is a way handle the overall problem of URL’s changing over time. </t>
  </si>
  <si>
    <t>7. Comment 1006
The table is 9-2 and the correction is on page 118.</t>
  </si>
  <si>
    <t>6. Comment 985
I noticed that the Adobe bookmarks tab shows some different information from what I see in the table of contents
(See screen print uploaded in Ballot Desktop)</t>
  </si>
  <si>
    <t>5. Comment 982/983
Similar issue the table is listed as 9-2 not 8-2
Comment 984 lists code systems in section 7 but it is in section 8</t>
  </si>
  <si>
    <t>4. Comment 976
This comment is in section 1.2.1 – Conventions.  It is not in the section listed in the comment.</t>
  </si>
  <si>
    <t xml:space="preserve">3. Comment 981
Typo Tabl3 8.2 Example AOE Questions (Without LOINC Code)
Remove blank row following row with "Date of animal's death"
But it appears to be table TABLE 9-2. EXAMPLE AOE QUESTIONS (WITHOUT LOINC CODE)12 
</t>
  </si>
  <si>
    <t>2. Comment 777
I have a question on this comment.  It is probably generally answerable.  Which version of HL7 Table 0487 should be used?  The updated HL7 2.5.1 or one of the other referenced standards- v2.7.1 or v2.8?</t>
  </si>
  <si>
    <t>Most of these comments are showing that the section numbers listed in the comments don’t match those listed in the document.  I’ve provided snapshots.  This may have a trivial explanation but having the correct links and sections is often very important.  (See Word document upload on ballot desktop for screen prints)
1. Comment 775
The comment refers to section 2.3.3 but the wording in in section 3.3.3</t>
  </si>
  <si>
    <t>ENTER NEW COMMENTS (Found Items) ABOVE  ROW 63 (#999) IN REVERSE SEQUENCE TO PRESERVE FORMULAS</t>
  </si>
  <si>
    <t>Changes Applied Summary</t>
  </si>
  <si>
    <t>Blanks</t>
  </si>
  <si>
    <t xml:space="preserve"> EditsPending</t>
  </si>
  <si>
    <t>Bookmark</t>
  </si>
  <si>
    <t>A-A</t>
  </si>
  <si>
    <t>Complete</t>
  </si>
  <si>
    <t>Refer to LRI. LOI</t>
  </si>
  <si>
    <t>HL7 HQ</t>
  </si>
  <si>
    <t>Clsd</t>
  </si>
  <si>
    <t>FH: Researched original V2 proposal (#807), segment was optional in original proposal, may have been because the way the segment is populated is conditional on field value in other segments. 
Proposed:
Motion to find Persuasive with Mod and change M18 Message for DPS segment from Optional to RE.</t>
  </si>
  <si>
    <t>Proposed: See #39</t>
  </si>
  <si>
    <t>Proposed:
2017-01-24 Motion to find Persuasive</t>
  </si>
  <si>
    <t>Cindy Johns/Bob Yencha</t>
  </si>
  <si>
    <t>See #27</t>
  </si>
  <si>
    <t>Proposed:
2017-01-24 Motion to find non-persuasive, STU Comment was applied but section numbers renumbered/rearranged  as part of the edit process prior to this ballot.</t>
  </si>
  <si>
    <t>Bob Yencha/Dan Rutz</t>
  </si>
  <si>
    <t>See #54</t>
  </si>
  <si>
    <t>Proposed:
2017-01-24 Motion to find Persuasive with mod and work with HQ to correct in publication; also need to correct page numbers in TOC so reader can hyperlink directly to the page.</t>
  </si>
  <si>
    <t>Freida Hall/Hans Buitendijk</t>
  </si>
  <si>
    <t>Hans Buitendijk/Kathy Walsh</t>
  </si>
  <si>
    <t>2017-01-24 Motion to find persuasive and apply to other lab Igs (LOI and LRI)
Discussion: NIST has a list; do we adopt their list or create from scratch.  Cross-check NIST list to IG; Freida will do eDOS, Riki will do LOI, TBD for LRI.  This will be created as an appendix.</t>
  </si>
  <si>
    <t>Discussion:  NIST has already done some evaluation of differences, would need analysis of data types, message structure changes, segments (if any).  This change not proposed for LOI and LRI.
2017-01-24 Motion to find Non-Persuasive.</t>
  </si>
  <si>
    <t>Freida Hall/Kathy Walsh</t>
  </si>
  <si>
    <t xml:space="preserve">Note:  Table 9-1 is "EXAMPLE LOINC AOE QUESTIONS"
TABLE 9-4. COMMON AOES WHICH SHOULD BE MESSAGED ELSEWHERE IN HL7.  Verified PID-7 is required in LOI.
2017-01-24 Motion to find Not Persuasive with mod and keep text in Table 9-4 and Remove from 9-1. 
</t>
  </si>
  <si>
    <t>Hans Buitendijk/Dan Rutz</t>
  </si>
  <si>
    <t>DTM_10 datatype referenced here is NOT defined in eDOS guide at all - need to add
Note: Copy from LRI/LOI IG</t>
  </si>
  <si>
    <t>2017-01-24 Motion to find non-persuasive, STU Comment 775 was withdrawn and the section numbers renumbered/rearranged as part of the edit process prior to this ballot.</t>
  </si>
  <si>
    <t>Proposed:
2017-01-24 Motion to disposition as Considered Question Answered.  Version of Vocabualary to use is explained in the HL7 Version 2 Implementation Guide: Laboratory Value Set Companion Guide, Release 1- US Realm as explained in Section 3.1 Value Sets</t>
  </si>
  <si>
    <t>Hans Buitendijk/Freida Hall</t>
  </si>
  <si>
    <t>Discuss, then proposed:
2017-01-14 Motion to disposition as Considered Question Answered.  There is no fixed link available in the IG.</t>
  </si>
  <si>
    <t>Discuss:  Look at M04 usage note re: NTE which is only used for conveying Charge Description Master related information
Motion to find Persuasive and copy NTE-3 note from LRI/LOI</t>
  </si>
  <si>
    <t>Hans Buitendijk/Bob Yencha</t>
  </si>
  <si>
    <t>ballot Comment</t>
  </si>
  <si>
    <t>STU #1066
http://www.hl7.org/dstucomments/showdetail_comment.cfm?commentid=1066</t>
  </si>
  <si>
    <t>Edos is done, copy over to LOI/LRI</t>
  </si>
  <si>
    <t>this is an older STU comment number</t>
  </si>
  <si>
    <t>Word document has styles set correctly, ToC in word is functioning correctly.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</si>
</sst>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
    <numFmt numFmtId="165" formatCode="yyyy\-mm\-dd;@"/>
    <numFmt numFmtId="166" formatCode="0.0%"/>
  </numFmts>
  <fonts count="37" x14ac:knownFonts="1">
    <font>
      <sz val="10"/>
      <name val="Arial"/>
    </font>
    <font>
      <sz val="11"/>
      <color indexed="8"/>
      <name val="Calibri"/>
      <family val="2"/>
    </font>
    <font>
      <sz val="10"/>
      <name val="Times New Roman"/>
      <family val="1"/>
    </font>
    <font>
      <b/>
      <sz val="10"/>
      <name val="Arial"/>
      <family val="2"/>
    </font>
    <font>
      <u/>
      <sz val="10"/>
      <color indexed="12"/>
      <name val="Arial"/>
      <family val="2"/>
    </font>
    <font>
      <sz val="10"/>
      <color indexed="10"/>
      <name val="Arial"/>
      <family val="2"/>
    </font>
    <font>
      <sz val="10"/>
      <name val="Arial"/>
    </font>
    <font>
      <b/>
      <sz val="12"/>
      <name val="Arial"/>
      <family val="2"/>
    </font>
    <font>
      <b/>
      <u/>
      <sz val="10"/>
      <color indexed="12"/>
      <name val="Arial"/>
      <family val="2"/>
    </font>
    <font>
      <b/>
      <u/>
      <sz val="10"/>
      <name val="Arial"/>
      <family val="2"/>
    </font>
    <font>
      <b/>
      <sz val="10"/>
      <color indexed="22"/>
      <name val="Arial"/>
      <family val="2"/>
    </font>
    <font>
      <sz val="10"/>
      <color indexed="22"/>
      <name val="Arial"/>
      <family val="2"/>
    </font>
    <font>
      <b/>
      <u/>
      <sz val="9"/>
      <name val="Arial"/>
      <family val="2"/>
    </font>
    <font>
      <b/>
      <sz val="9"/>
      <name val="Arial"/>
      <family val="2"/>
    </font>
    <font>
      <sz val="9"/>
      <name val="Arial"/>
      <family val="2"/>
    </font>
    <font>
      <sz val="10"/>
      <name val="Arial"/>
    </font>
    <font>
      <sz val="9"/>
      <color indexed="62"/>
      <name val="Arial"/>
      <family val="2"/>
    </font>
    <font>
      <sz val="11"/>
      <name val="Calibri"/>
      <family val="2"/>
    </font>
    <font>
      <strike/>
      <sz val="10"/>
      <name val="Times New Roman"/>
      <family val="1"/>
    </font>
    <font>
      <sz val="10"/>
      <color indexed="10"/>
      <name val="Times New Roman"/>
      <family val="1"/>
    </font>
    <font>
      <i/>
      <sz val="11"/>
      <color indexed="8"/>
      <name val="Calibri"/>
      <family val="2"/>
    </font>
    <font>
      <i/>
      <sz val="12"/>
      <color indexed="8"/>
      <name val="Calibri"/>
      <family val="2"/>
    </font>
    <font>
      <sz val="12"/>
      <color indexed="8"/>
      <name val="Calibri"/>
      <family val="2"/>
    </font>
    <font>
      <sz val="12"/>
      <color indexed="56"/>
      <name val="Calibri"/>
      <family val="2"/>
    </font>
    <font>
      <strike/>
      <sz val="10"/>
      <color indexed="10"/>
      <name val="Times New Roman"/>
      <family val="1"/>
    </font>
    <font>
      <sz val="11"/>
      <color rgb="FF006100"/>
      <name val="Calibri"/>
      <family val="2"/>
      <scheme val="minor"/>
    </font>
    <font>
      <b/>
      <u/>
      <sz val="10"/>
      <color theme="1"/>
      <name val="Arial"/>
      <family val="2"/>
    </font>
    <font>
      <b/>
      <u/>
      <sz val="10"/>
      <color theme="4"/>
      <name val="Arial"/>
      <family val="2"/>
    </font>
    <font>
      <sz val="10"/>
      <color theme="1" tint="4.9989318521683403E-2"/>
      <name val="Times New Roman"/>
      <family val="1"/>
    </font>
    <font>
      <sz val="10"/>
      <color rgb="FF006100"/>
      <name val="Arial"/>
      <family val="2"/>
    </font>
    <font>
      <b/>
      <sz val="12"/>
      <color theme="1" tint="4.9989318521683403E-2"/>
      <name val="Arial"/>
      <family val="2"/>
    </font>
    <font>
      <b/>
      <u/>
      <sz val="10"/>
      <color theme="1" tint="4.9989318521683403E-2"/>
      <name val="Arial"/>
      <family val="2"/>
    </font>
    <font>
      <sz val="10"/>
      <color theme="1" tint="4.9989318521683403E-2"/>
      <name val="Arial"/>
      <family val="2"/>
    </font>
    <font>
      <b/>
      <sz val="11"/>
      <color theme="1" tint="4.9989318521683403E-2"/>
      <name val="Arial"/>
    </font>
    <font>
      <sz val="11"/>
      <color theme="1" tint="4.9989318521683403E-2"/>
      <name val="Arial"/>
    </font>
    <font>
      <sz val="10"/>
      <name val="Arial"/>
      <family val="2"/>
    </font>
    <font>
      <u/>
      <sz val="10"/>
      <color theme="11"/>
      <name val="Arial"/>
    </font>
  </fonts>
  <fills count="23">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rgb="FFC6EFCE"/>
      </patternFill>
    </fill>
    <fill>
      <patternFill patternType="solid">
        <fgColor rgb="FFCCCCFF"/>
        <bgColor indexed="64"/>
      </patternFill>
    </fill>
    <fill>
      <patternFill patternType="solid">
        <fgColor rgb="FFCCCCFF"/>
        <bgColor indexed="8"/>
      </patternFill>
    </fill>
    <fill>
      <patternFill patternType="solid">
        <fgColor rgb="FFCCFFFF"/>
        <bgColor indexed="8"/>
      </patternFill>
    </fill>
    <fill>
      <patternFill patternType="solid">
        <fgColor rgb="FFCCFFFF"/>
        <bgColor indexed="64"/>
      </patternFill>
    </fill>
    <fill>
      <patternFill patternType="solid">
        <fgColor rgb="FF00B050"/>
        <bgColor indexed="64"/>
      </patternFill>
    </fill>
    <fill>
      <patternFill patternType="solid">
        <fgColor rgb="FF00B050"/>
        <bgColor indexed="8"/>
      </patternFill>
    </fill>
    <fill>
      <patternFill patternType="solid">
        <fgColor rgb="FFFFFF00"/>
        <bgColor indexed="64"/>
      </patternFill>
    </fill>
    <fill>
      <patternFill patternType="solid">
        <fgColor theme="0"/>
        <bgColor indexed="64"/>
      </patternFill>
    </fill>
    <fill>
      <patternFill patternType="solid">
        <fgColor rgb="FFCCFFFF"/>
        <bgColor rgb="FF000000"/>
      </patternFill>
    </fill>
    <fill>
      <patternFill patternType="solid">
        <fgColor theme="4" tint="0.79998168889431442"/>
        <bgColor indexed="64"/>
      </patternFill>
    </fill>
  </fills>
  <borders count="61">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thin">
        <color auto="1"/>
      </right>
      <top/>
      <bottom/>
      <diagonal/>
    </border>
    <border>
      <left style="medium">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style="thin">
        <color auto="1"/>
      </right>
      <top/>
      <bottom/>
      <diagonal/>
    </border>
    <border>
      <left/>
      <right style="thin">
        <color indexed="8"/>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indexed="8"/>
      </right>
      <top/>
      <bottom style="medium">
        <color auto="1"/>
      </bottom>
      <diagonal/>
    </border>
    <border>
      <left style="thin">
        <color auto="1"/>
      </left>
      <right style="thin">
        <color auto="1"/>
      </right>
      <top/>
      <bottom style="medium">
        <color auto="1"/>
      </bottom>
      <diagonal/>
    </border>
    <border>
      <left/>
      <right style="thin">
        <color auto="1"/>
      </right>
      <top/>
      <bottom style="medium">
        <color auto="1"/>
      </bottom>
      <diagonal/>
    </border>
    <border>
      <left style="thin">
        <color auto="1"/>
      </left>
      <right/>
      <top/>
      <bottom style="thin">
        <color auto="1"/>
      </bottom>
      <diagonal/>
    </border>
    <border>
      <left style="thin">
        <color indexed="8"/>
      </left>
      <right style="thin">
        <color auto="1"/>
      </right>
      <top style="thick">
        <color auto="1"/>
      </top>
      <bottom style="medium">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thin">
        <color auto="1"/>
      </right>
      <top/>
      <bottom/>
      <diagonal/>
    </border>
    <border>
      <left style="medium">
        <color auto="1"/>
      </left>
      <right style="thin">
        <color auto="1"/>
      </right>
      <top/>
      <bottom style="medium">
        <color auto="1"/>
      </bottom>
      <diagonal/>
    </border>
    <border>
      <left/>
      <right style="thin">
        <color indexed="8"/>
      </right>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style="thin">
        <color auto="1"/>
      </top>
      <bottom/>
      <diagonal/>
    </border>
    <border>
      <left style="thick">
        <color auto="1"/>
      </left>
      <right/>
      <top style="thick">
        <color auto="1"/>
      </top>
      <bottom style="thick">
        <color auto="1"/>
      </bottom>
      <diagonal/>
    </border>
    <border>
      <left style="thin">
        <color auto="1"/>
      </left>
      <right style="thin">
        <color indexed="8"/>
      </right>
      <top style="thick">
        <color auto="1"/>
      </top>
      <bottom style="medium">
        <color auto="1"/>
      </bottom>
      <diagonal/>
    </border>
    <border>
      <left style="thin">
        <color auto="1"/>
      </left>
      <right/>
      <top style="thin">
        <color auto="1"/>
      </top>
      <bottom/>
      <diagonal/>
    </border>
    <border>
      <left style="thin">
        <color auto="1"/>
      </left>
      <right/>
      <top/>
      <bottom/>
      <diagonal/>
    </border>
    <border>
      <left style="medium">
        <color auto="1"/>
      </left>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thin">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ck">
        <color auto="1"/>
      </left>
      <right/>
      <top style="thick">
        <color auto="1"/>
      </top>
      <bottom/>
      <diagonal/>
    </border>
    <border>
      <left style="thick">
        <color auto="1"/>
      </left>
      <right/>
      <top/>
      <bottom style="thick">
        <color auto="1"/>
      </bottom>
      <diagonal/>
    </border>
    <border>
      <left style="double">
        <color theme="3" tint="0.39994506668294322"/>
      </left>
      <right style="double">
        <color theme="3" tint="0.39994506668294322"/>
      </right>
      <top style="thick">
        <color theme="3" tint="0.39994506668294322"/>
      </top>
      <bottom style="thick">
        <color theme="3" tint="0.39994506668294322"/>
      </bottom>
      <diagonal/>
    </border>
    <border>
      <left style="double">
        <color theme="3" tint="0.39994506668294322"/>
      </left>
      <right style="thick">
        <color theme="3" tint="0.39991454817346722"/>
      </right>
      <top style="thick">
        <color theme="3" tint="0.39991454817346722"/>
      </top>
      <bottom style="thick">
        <color theme="3" tint="0.39991454817346722"/>
      </bottom>
      <diagonal/>
    </border>
    <border>
      <left style="thick">
        <color theme="3" tint="0.39991454817346722"/>
      </left>
      <right/>
      <top style="thick">
        <color theme="3" tint="0.39991454817346722"/>
      </top>
      <bottom style="thick">
        <color theme="3" tint="0.39991454817346722"/>
      </bottom>
      <diagonal/>
    </border>
    <border>
      <left style="double">
        <color rgb="FF00B050"/>
      </left>
      <right/>
      <top style="thick">
        <color rgb="FF00B050"/>
      </top>
      <bottom style="thick">
        <color rgb="FF00B050"/>
      </bottom>
      <diagonal/>
    </border>
    <border>
      <left style="double">
        <color theme="5" tint="-0.24994659260841701"/>
      </left>
      <right style="double">
        <color theme="5" tint="-0.24994659260841701"/>
      </right>
      <top style="thick">
        <color theme="5" tint="-0.24994659260841701"/>
      </top>
      <bottom style="thick">
        <color theme="5" tint="-0.24994659260841701"/>
      </bottom>
      <diagonal/>
    </border>
  </borders>
  <cellStyleXfs count="12">
    <xf numFmtId="0" fontId="0" fillId="0" borderId="0"/>
    <xf numFmtId="0" fontId="25" fillId="12" borderId="0" applyNumberFormat="0" applyBorder="0" applyAlignment="0" applyProtection="0"/>
    <xf numFmtId="0" fontId="4" fillId="0" borderId="0" applyNumberFormat="0" applyFill="0" applyBorder="0" applyAlignment="0" applyProtection="0">
      <alignment vertical="top"/>
      <protection locked="0"/>
    </xf>
    <xf numFmtId="9" fontId="15" fillId="0" borderId="0" applyFont="0" applyFill="0" applyBorder="0" applyAlignment="0" applyProtection="0"/>
    <xf numFmtId="9" fontId="6"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cellStyleXfs>
  <cellXfs count="271">
    <xf numFmtId="0" fontId="0" fillId="0" borderId="0" xfId="0"/>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ill="1" applyBorder="1" applyAlignment="1">
      <alignment horizontal="left" vertical="top"/>
    </xf>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2" borderId="1"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4" borderId="1" xfId="0" applyFont="1" applyFill="1" applyBorder="1" applyAlignment="1" applyProtection="1">
      <alignment horizontal="left" vertical="top" wrapText="1"/>
      <protection locked="0"/>
    </xf>
    <xf numFmtId="0" fontId="7" fillId="4" borderId="2" xfId="0" applyFont="1" applyFill="1" applyBorder="1"/>
    <xf numFmtId="1" fontId="2" fillId="2" borderId="1"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0" fillId="0" borderId="3" xfId="0" applyBorder="1"/>
    <xf numFmtId="0" fontId="3" fillId="2" borderId="4" xfId="0" applyFont="1" applyFill="1" applyBorder="1" applyAlignment="1">
      <alignment horizontal="left" vertical="top"/>
    </xf>
    <xf numFmtId="0" fontId="3" fillId="2" borderId="4" xfId="0" applyFont="1" applyFill="1" applyBorder="1" applyAlignment="1">
      <alignment horizontal="left" vertical="top" wrapText="1"/>
    </xf>
    <xf numFmtId="0" fontId="3" fillId="3" borderId="4" xfId="0" applyFont="1" applyFill="1" applyBorder="1" applyAlignment="1">
      <alignment horizontal="left" vertical="top"/>
    </xf>
    <xf numFmtId="0" fontId="3" fillId="3" borderId="4" xfId="0" applyFont="1" applyFill="1" applyBorder="1" applyAlignment="1">
      <alignment horizontal="left" vertical="center"/>
    </xf>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0" fillId="0" borderId="0" xfId="0" applyAlignment="1">
      <alignment wrapText="1"/>
    </xf>
    <xf numFmtId="0" fontId="0" fillId="4" borderId="5" xfId="0" applyFill="1" applyBorder="1" applyAlignment="1">
      <alignment wrapText="1"/>
    </xf>
    <xf numFmtId="0" fontId="0" fillId="4" borderId="6" xfId="0" applyFill="1" applyBorder="1" applyAlignment="1">
      <alignment wrapText="1"/>
    </xf>
    <xf numFmtId="0" fontId="8" fillId="4" borderId="7" xfId="2" applyFont="1" applyFill="1" applyBorder="1" applyAlignment="1" applyProtection="1"/>
    <xf numFmtId="0" fontId="0" fillId="4" borderId="7" xfId="0" applyFill="1" applyBorder="1"/>
    <xf numFmtId="0" fontId="0" fillId="4" borderId="8" xfId="0" applyFill="1" applyBorder="1"/>
    <xf numFmtId="0" fontId="0" fillId="4" borderId="9" xfId="0" applyFill="1" applyBorder="1"/>
    <xf numFmtId="0" fontId="0" fillId="4" borderId="10" xfId="0" applyFill="1" applyBorder="1"/>
    <xf numFmtId="0" fontId="6" fillId="0" borderId="0" xfId="0" applyFont="1" applyBorder="1" applyAlignment="1">
      <alignment horizontal="left" vertical="top" wrapText="1"/>
    </xf>
    <xf numFmtId="0" fontId="3" fillId="4" borderId="4" xfId="0" applyFont="1" applyFill="1" applyBorder="1" applyAlignment="1">
      <alignment horizontal="left" vertical="top"/>
    </xf>
    <xf numFmtId="0" fontId="11" fillId="0" borderId="0" xfId="0" applyFont="1" applyBorder="1" applyAlignment="1">
      <alignment horizontal="left" vertical="top" wrapText="1"/>
    </xf>
    <xf numFmtId="0" fontId="10" fillId="0" borderId="0" xfId="0" applyFont="1" applyBorder="1" applyAlignment="1">
      <alignment horizontal="left" vertical="top" wrapText="1"/>
    </xf>
    <xf numFmtId="0" fontId="0" fillId="0" borderId="0" xfId="0" applyNumberFormat="1"/>
    <xf numFmtId="0" fontId="2" fillId="3" borderId="11"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1" fontId="2" fillId="2" borderId="11" xfId="0" applyNumberFormat="1" applyFont="1" applyFill="1" applyBorder="1" applyAlignment="1" applyProtection="1">
      <alignment horizontal="left" vertical="top" wrapText="1"/>
      <protection locked="0"/>
    </xf>
    <xf numFmtId="0" fontId="2" fillId="4" borderId="11" xfId="0" applyFont="1" applyFill="1" applyBorder="1" applyAlignment="1" applyProtection="1">
      <alignment horizontal="left" vertical="top" wrapText="1"/>
      <protection locked="0"/>
    </xf>
    <xf numFmtId="0" fontId="3" fillId="0" borderId="0" xfId="0" applyFont="1" applyBorder="1" applyAlignment="1">
      <alignment vertical="top"/>
    </xf>
    <xf numFmtId="165" fontId="2" fillId="2" borderId="1" xfId="0" applyNumberFormat="1" applyFont="1" applyFill="1" applyBorder="1" applyAlignment="1" applyProtection="1">
      <alignment horizontal="left" vertical="top" wrapText="1"/>
      <protection locked="0"/>
    </xf>
    <xf numFmtId="49" fontId="2" fillId="3" borderId="12" xfId="0" applyNumberFormat="1" applyFont="1" applyFill="1" applyBorder="1" applyAlignment="1" applyProtection="1">
      <alignment horizontal="left" vertical="top" wrapText="1"/>
      <protection locked="0"/>
    </xf>
    <xf numFmtId="49" fontId="2" fillId="3" borderId="13" xfId="0" applyNumberFormat="1" applyFont="1" applyFill="1" applyBorder="1" applyAlignment="1" applyProtection="1">
      <alignment horizontal="left" vertical="top" wrapText="1"/>
      <protection locked="0"/>
    </xf>
    <xf numFmtId="0" fontId="3" fillId="2" borderId="14" xfId="0" applyFont="1" applyFill="1" applyBorder="1" applyAlignment="1">
      <alignment horizontal="left" vertical="top" wrapText="1"/>
    </xf>
    <xf numFmtId="0" fontId="26" fillId="5" borderId="15" xfId="2" applyFont="1" applyFill="1" applyBorder="1" applyAlignment="1" applyProtection="1">
      <alignment vertical="top" wrapText="1"/>
    </xf>
    <xf numFmtId="0" fontId="26" fillId="6" borderId="19" xfId="2" applyNumberFormat="1" applyFont="1" applyFill="1" applyBorder="1" applyAlignment="1" applyProtection="1">
      <alignment vertical="top" wrapText="1"/>
    </xf>
    <xf numFmtId="164" fontId="2" fillId="6" borderId="11" xfId="0" applyNumberFormat="1" applyFont="1" applyFill="1" applyBorder="1" applyAlignment="1" applyProtection="1">
      <alignment horizontal="left" vertical="top" wrapText="1"/>
      <protection locked="0"/>
    </xf>
    <xf numFmtId="0" fontId="2" fillId="13" borderId="11" xfId="0" applyFont="1" applyFill="1" applyBorder="1" applyAlignment="1" applyProtection="1">
      <alignment horizontal="left" vertical="top" wrapText="1"/>
      <protection locked="0"/>
    </xf>
    <xf numFmtId="0" fontId="2" fillId="13" borderId="1" xfId="0" applyFont="1" applyFill="1" applyBorder="1" applyAlignment="1" applyProtection="1">
      <alignment horizontal="left" vertical="top" wrapText="1"/>
      <protection locked="0"/>
    </xf>
    <xf numFmtId="164" fontId="0" fillId="6" borderId="20" xfId="0" applyNumberFormat="1" applyFill="1" applyBorder="1" applyAlignment="1">
      <alignment horizontal="left" vertical="top" wrapText="1"/>
    </xf>
    <xf numFmtId="0" fontId="3" fillId="13" borderId="4" xfId="0" applyFont="1" applyFill="1" applyBorder="1" applyAlignment="1">
      <alignment horizontal="left" vertical="top" wrapText="1"/>
    </xf>
    <xf numFmtId="0" fontId="6" fillId="0" borderId="0" xfId="2" applyFont="1" applyFill="1" applyBorder="1" applyAlignment="1" applyProtection="1">
      <alignment vertical="top" wrapText="1"/>
    </xf>
    <xf numFmtId="0" fontId="0" fillId="4" borderId="22" xfId="0" applyFill="1" applyBorder="1" applyAlignment="1">
      <alignment wrapText="1"/>
    </xf>
    <xf numFmtId="0" fontId="3" fillId="3" borderId="23" xfId="0" applyFont="1" applyFill="1" applyBorder="1" applyAlignment="1">
      <alignment horizontal="left" vertical="top"/>
    </xf>
    <xf numFmtId="0" fontId="3" fillId="3" borderId="14" xfId="0" applyFont="1" applyFill="1" applyBorder="1" applyAlignment="1">
      <alignment horizontal="left" vertical="top"/>
    </xf>
    <xf numFmtId="0" fontId="6" fillId="3" borderId="13" xfId="0" applyFont="1" applyFill="1" applyBorder="1" applyAlignment="1">
      <alignment horizontal="left" vertical="top" wrapText="1"/>
    </xf>
    <xf numFmtId="0" fontId="0" fillId="3" borderId="24" xfId="0" applyFill="1" applyBorder="1" applyAlignment="1">
      <alignment horizontal="left" vertical="top" wrapText="1"/>
    </xf>
    <xf numFmtId="0" fontId="0" fillId="3" borderId="13" xfId="0" applyFill="1" applyBorder="1" applyAlignment="1">
      <alignment horizontal="left" vertical="top" wrapText="1"/>
    </xf>
    <xf numFmtId="0" fontId="3" fillId="3" borderId="25" xfId="0" applyFont="1" applyFill="1" applyBorder="1" applyAlignment="1">
      <alignment horizontal="left" vertical="top"/>
    </xf>
    <xf numFmtId="0" fontId="0" fillId="3" borderId="0" xfId="0" applyFill="1" applyBorder="1" applyAlignment="1">
      <alignment horizontal="left" vertical="top" wrapText="1"/>
    </xf>
    <xf numFmtId="0" fontId="9" fillId="5" borderId="16" xfId="2" applyFont="1" applyFill="1" applyBorder="1" applyAlignment="1" applyProtection="1">
      <alignment vertical="top" wrapText="1"/>
    </xf>
    <xf numFmtId="0" fontId="0" fillId="0" borderId="0" xfId="0" applyBorder="1" applyAlignment="1">
      <alignment vertical="top" wrapText="1"/>
    </xf>
    <xf numFmtId="0" fontId="3" fillId="2" borderId="23" xfId="0" applyFont="1" applyFill="1" applyBorder="1" applyAlignment="1">
      <alignment horizontal="left" vertical="top" wrapText="1"/>
    </xf>
    <xf numFmtId="0" fontId="3" fillId="7" borderId="26" xfId="0" applyFont="1" applyFill="1" applyBorder="1" applyAlignment="1">
      <alignment horizontal="left" wrapText="1"/>
    </xf>
    <xf numFmtId="0" fontId="3" fillId="2" borderId="26" xfId="0" applyFont="1" applyFill="1" applyBorder="1" applyAlignment="1">
      <alignment horizontal="left" vertical="top" wrapText="1"/>
    </xf>
    <xf numFmtId="0" fontId="3" fillId="2" borderId="14" xfId="0" applyFont="1" applyFill="1" applyBorder="1" applyAlignment="1">
      <alignment horizontal="left" vertical="top"/>
    </xf>
    <xf numFmtId="0" fontId="3" fillId="2" borderId="23" xfId="0" applyFont="1" applyFill="1" applyBorder="1" applyAlignment="1">
      <alignment horizontal="left" vertical="top"/>
    </xf>
    <xf numFmtId="0" fontId="3" fillId="2" borderId="23" xfId="0" applyFont="1" applyFill="1" applyBorder="1" applyAlignment="1">
      <alignment vertical="top"/>
    </xf>
    <xf numFmtId="0" fontId="3" fillId="6" borderId="23" xfId="0" applyFont="1" applyFill="1" applyBorder="1" applyAlignment="1">
      <alignment vertical="top"/>
    </xf>
    <xf numFmtId="0" fontId="3" fillId="6" borderId="23" xfId="0" applyFont="1" applyFill="1" applyBorder="1" applyAlignment="1">
      <alignment horizontal="left" vertical="top"/>
    </xf>
    <xf numFmtId="0" fontId="3" fillId="6" borderId="27" xfId="0" applyFont="1" applyFill="1" applyBorder="1" applyAlignment="1">
      <alignment horizontal="left" vertical="top"/>
    </xf>
    <xf numFmtId="0" fontId="2" fillId="8" borderId="13" xfId="0" applyFont="1" applyFill="1" applyBorder="1" applyAlignment="1" applyProtection="1">
      <alignment horizontal="left" vertical="top" wrapText="1"/>
      <protection locked="0"/>
    </xf>
    <xf numFmtId="0" fontId="0" fillId="8" borderId="1" xfId="0" applyFill="1" applyBorder="1"/>
    <xf numFmtId="0" fontId="0" fillId="8" borderId="1" xfId="0" applyFill="1" applyBorder="1" applyAlignment="1">
      <alignment horizontal="left" vertical="top" wrapText="1"/>
    </xf>
    <xf numFmtId="0" fontId="6" fillId="8" borderId="1" xfId="0" applyFont="1" applyFill="1" applyBorder="1"/>
    <xf numFmtId="0" fontId="0" fillId="0" borderId="28" xfId="0" applyFill="1" applyBorder="1"/>
    <xf numFmtId="0" fontId="3" fillId="8" borderId="29" xfId="0" applyFont="1" applyFill="1" applyBorder="1" applyAlignment="1">
      <alignment horizontal="left" vertical="top"/>
    </xf>
    <xf numFmtId="0" fontId="3" fillId="8" borderId="4" xfId="0" applyFont="1" applyFill="1" applyBorder="1" applyAlignment="1">
      <alignment horizontal="left" vertical="top"/>
    </xf>
    <xf numFmtId="0" fontId="0" fillId="0" borderId="0" xfId="0" applyFill="1" applyBorder="1" applyAlignment="1">
      <alignment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17" fillId="0" borderId="0" xfId="0" applyFont="1" applyAlignment="1">
      <alignment vertical="top" wrapText="1"/>
    </xf>
    <xf numFmtId="0" fontId="17" fillId="0" borderId="0" xfId="0" applyFont="1" applyAlignment="1">
      <alignment vertical="top"/>
    </xf>
    <xf numFmtId="0" fontId="27" fillId="14" borderId="30" xfId="2" applyFont="1" applyFill="1" applyBorder="1" applyAlignment="1" applyProtection="1">
      <alignment vertical="top" wrapText="1"/>
    </xf>
    <xf numFmtId="0" fontId="7" fillId="4" borderId="31" xfId="0" applyFont="1" applyFill="1" applyBorder="1" applyAlignment="1">
      <alignment horizontal="center" vertical="top"/>
    </xf>
    <xf numFmtId="0" fontId="7" fillId="4" borderId="32" xfId="0" applyFont="1" applyFill="1" applyBorder="1" applyAlignment="1">
      <alignment horizontal="center" vertical="top"/>
    </xf>
    <xf numFmtId="0" fontId="7" fillId="4" borderId="33" xfId="0" applyFont="1" applyFill="1" applyBorder="1" applyAlignment="1">
      <alignment horizontal="center" vertical="top"/>
    </xf>
    <xf numFmtId="0" fontId="7" fillId="4" borderId="2" xfId="0" applyFont="1" applyFill="1" applyBorder="1" applyAlignment="1">
      <alignment horizontal="center" vertical="top"/>
    </xf>
    <xf numFmtId="0" fontId="7" fillId="4" borderId="5" xfId="0" applyFont="1" applyFill="1" applyBorder="1" applyAlignment="1">
      <alignment horizontal="center" vertical="top"/>
    </xf>
    <xf numFmtId="0" fontId="7" fillId="4" borderId="34" xfId="0" applyFont="1" applyFill="1" applyBorder="1" applyAlignment="1">
      <alignment horizontal="center" vertical="top"/>
    </xf>
    <xf numFmtId="0" fontId="7" fillId="4" borderId="35" xfId="0" applyFont="1" applyFill="1" applyBorder="1" applyAlignment="1">
      <alignment horizontal="center" vertical="top"/>
    </xf>
    <xf numFmtId="0" fontId="9" fillId="14" borderId="36" xfId="2" applyFont="1" applyFill="1" applyBorder="1" applyAlignment="1" applyProtection="1">
      <alignment vertical="top" wrapText="1"/>
    </xf>
    <xf numFmtId="0" fontId="9" fillId="14" borderId="56" xfId="2" applyNumberFormat="1" applyFont="1" applyFill="1" applyBorder="1" applyAlignment="1" applyProtection="1">
      <alignment vertical="top" wrapText="1"/>
    </xf>
    <xf numFmtId="0" fontId="9" fillId="14" borderId="57" xfId="2" applyNumberFormat="1" applyFont="1" applyFill="1" applyBorder="1" applyAlignment="1" applyProtection="1">
      <alignment vertical="top" wrapText="1"/>
    </xf>
    <xf numFmtId="0" fontId="9" fillId="14" borderId="58" xfId="2" applyNumberFormat="1" applyFont="1" applyFill="1" applyBorder="1" applyAlignment="1" applyProtection="1">
      <alignment vertical="top" wrapText="1"/>
    </xf>
    <xf numFmtId="0" fontId="9" fillId="14" borderId="59" xfId="2" applyFont="1" applyFill="1" applyBorder="1" applyAlignment="1" applyProtection="1">
      <alignment vertical="top" wrapText="1"/>
    </xf>
    <xf numFmtId="0" fontId="9" fillId="14" borderId="60" xfId="2" applyFont="1" applyFill="1" applyBorder="1" applyAlignment="1" applyProtection="1">
      <alignment vertical="top" wrapText="1"/>
    </xf>
    <xf numFmtId="0" fontId="9" fillId="14" borderId="30" xfId="2" applyFont="1" applyFill="1" applyBorder="1" applyAlignment="1" applyProtection="1">
      <alignment vertical="top" wrapText="1"/>
    </xf>
    <xf numFmtId="0" fontId="9" fillId="15" borderId="30" xfId="2" applyFont="1" applyFill="1" applyBorder="1" applyAlignment="1" applyProtection="1">
      <alignment vertical="top" wrapText="1"/>
    </xf>
    <xf numFmtId="0" fontId="2" fillId="15" borderId="11" xfId="0" applyFont="1" applyFill="1" applyBorder="1" applyAlignment="1" applyProtection="1">
      <alignment horizontal="left" vertical="top" wrapText="1"/>
      <protection locked="0"/>
    </xf>
    <xf numFmtId="0" fontId="2" fillId="15" borderId="1" xfId="0" applyFont="1" applyFill="1" applyBorder="1" applyAlignment="1" applyProtection="1">
      <alignment horizontal="left" vertical="top" wrapText="1"/>
      <protection locked="0"/>
    </xf>
    <xf numFmtId="0" fontId="3" fillId="16" borderId="4" xfId="0" applyFont="1" applyFill="1" applyBorder="1" applyAlignment="1">
      <alignment horizontal="left" vertical="top"/>
    </xf>
    <xf numFmtId="164" fontId="6" fillId="6" borderId="20" xfId="0" applyNumberFormat="1" applyFont="1" applyFill="1" applyBorder="1" applyAlignment="1">
      <alignment horizontal="left" vertical="top" wrapText="1"/>
    </xf>
    <xf numFmtId="164" fontId="4" fillId="6" borderId="20" xfId="2" applyNumberFormat="1" applyFill="1" applyBorder="1" applyAlignment="1" applyProtection="1">
      <alignment horizontal="left" vertical="top" wrapText="1"/>
    </xf>
    <xf numFmtId="0" fontId="28" fillId="3" borderId="1" xfId="0" applyFont="1" applyFill="1" applyBorder="1" applyAlignment="1" applyProtection="1">
      <alignment horizontal="left" vertical="top" wrapText="1"/>
      <protection locked="0"/>
    </xf>
    <xf numFmtId="0" fontId="3" fillId="0" borderId="0" xfId="0" applyFont="1"/>
    <xf numFmtId="0" fontId="3" fillId="0" borderId="0" xfId="0" applyNumberFormat="1" applyFont="1" applyAlignment="1">
      <alignment horizontal="center"/>
    </xf>
    <xf numFmtId="0" fontId="3" fillId="0" borderId="0" xfId="0" applyFont="1" applyAlignment="1">
      <alignment horizontal="right"/>
    </xf>
    <xf numFmtId="0" fontId="0" fillId="9" borderId="0" xfId="0" applyFont="1" applyFill="1"/>
    <xf numFmtId="0" fontId="0" fillId="0" borderId="0" xfId="0" applyFont="1"/>
    <xf numFmtId="0" fontId="0" fillId="4" borderId="0" xfId="0" applyNumberFormat="1" applyFont="1" applyFill="1"/>
    <xf numFmtId="0" fontId="0" fillId="4" borderId="0" xfId="0" applyNumberFormat="1" applyFont="1" applyFill="1" applyAlignment="1">
      <alignment horizontal="center"/>
    </xf>
    <xf numFmtId="9" fontId="0" fillId="0" borderId="0" xfId="3" applyNumberFormat="1" applyFont="1"/>
    <xf numFmtId="0" fontId="0" fillId="0" borderId="37" xfId="0" applyNumberFormat="1" applyFont="1" applyBorder="1"/>
    <xf numFmtId="0" fontId="0" fillId="0" borderId="37" xfId="0" applyFont="1" applyBorder="1"/>
    <xf numFmtId="0" fontId="3" fillId="0" borderId="37" xfId="0" applyFont="1" applyBorder="1" applyAlignment="1">
      <alignment horizontal="center"/>
    </xf>
    <xf numFmtId="0" fontId="3" fillId="0" borderId="37" xfId="0" applyFont="1" applyBorder="1"/>
    <xf numFmtId="0" fontId="6" fillId="9" borderId="0" xfId="0" applyFont="1" applyFill="1"/>
    <xf numFmtId="0" fontId="29" fillId="0" borderId="0" xfId="1" applyFont="1" applyFill="1"/>
    <xf numFmtId="166" fontId="29" fillId="0" borderId="0" xfId="1" applyNumberFormat="1" applyFont="1" applyFill="1"/>
    <xf numFmtId="9" fontId="29" fillId="0" borderId="0" xfId="1" applyNumberFormat="1" applyFont="1" applyFill="1"/>
    <xf numFmtId="0" fontId="3" fillId="0" borderId="0" xfId="0" applyFont="1" applyFill="1" applyBorder="1"/>
    <xf numFmtId="0" fontId="2" fillId="0" borderId="0" xfId="0" applyFont="1" applyFill="1" applyBorder="1" applyAlignment="1" applyProtection="1">
      <alignment horizontal="left" vertical="top" wrapText="1"/>
      <protection locked="0"/>
    </xf>
    <xf numFmtId="0" fontId="2" fillId="13" borderId="1" xfId="0" applyFont="1" applyFill="1" applyBorder="1" applyAlignment="1" applyProtection="1">
      <alignment horizontal="left" vertical="top" wrapText="1"/>
      <protection locked="0"/>
    </xf>
    <xf numFmtId="0" fontId="2" fillId="15" borderId="1" xfId="0" applyFont="1" applyFill="1" applyBorder="1" applyAlignment="1" applyProtection="1">
      <alignment horizontal="left" vertical="top" wrapText="1"/>
      <protection locked="0"/>
    </xf>
    <xf numFmtId="0" fontId="2" fillId="19" borderId="1" xfId="0" applyFont="1" applyFill="1" applyBorder="1" applyAlignment="1" applyProtection="1">
      <alignment horizontal="left" vertical="top" wrapText="1"/>
      <protection locked="0"/>
    </xf>
    <xf numFmtId="0" fontId="30" fillId="20" borderId="38" xfId="0" applyFont="1" applyFill="1" applyBorder="1" applyAlignment="1">
      <alignment horizontal="center" vertical="top"/>
    </xf>
    <xf numFmtId="0" fontId="31" fillId="0" borderId="39" xfId="2" applyFont="1" applyFill="1" applyBorder="1" applyAlignment="1" applyProtection="1">
      <alignment horizontal="left" vertical="top" textRotation="90" wrapText="1"/>
    </xf>
    <xf numFmtId="0" fontId="32" fillId="0" borderId="0" xfId="0" applyFont="1" applyBorder="1"/>
    <xf numFmtId="0" fontId="3" fillId="0" borderId="0" xfId="0" applyNumberFormat="1" applyFont="1"/>
    <xf numFmtId="0" fontId="0" fillId="0" borderId="0" xfId="0" applyFont="1" applyAlignment="1">
      <alignment horizontal="center"/>
    </xf>
    <xf numFmtId="0" fontId="0" fillId="0" borderId="0" xfId="0" applyNumberFormat="1" applyFont="1" applyAlignment="1">
      <alignment horizontal="center"/>
    </xf>
    <xf numFmtId="0" fontId="0" fillId="10" borderId="0" xfId="0" applyFont="1" applyFill="1" applyBorder="1" applyAlignment="1">
      <alignment vertical="top"/>
    </xf>
    <xf numFmtId="0" fontId="0" fillId="0" borderId="0" xfId="0" applyFont="1" applyBorder="1"/>
    <xf numFmtId="0" fontId="0" fillId="0" borderId="0" xfId="0" applyFont="1" applyFill="1" applyAlignment="1">
      <alignment horizontal="center"/>
    </xf>
    <xf numFmtId="0" fontId="0" fillId="0" borderId="0" xfId="0" applyFont="1" applyBorder="1" applyAlignment="1">
      <alignment horizontal="center"/>
    </xf>
    <xf numFmtId="0" fontId="0" fillId="11" borderId="0" xfId="0" applyFont="1" applyFill="1" applyBorder="1" applyAlignment="1">
      <alignment vertical="top"/>
    </xf>
    <xf numFmtId="0" fontId="0" fillId="0" borderId="0" xfId="0" applyFont="1" applyFill="1" applyBorder="1" applyAlignment="1">
      <alignment vertical="top"/>
    </xf>
    <xf numFmtId="166" fontId="6" fillId="0" borderId="0" xfId="4" applyNumberFormat="1" applyFont="1"/>
    <xf numFmtId="9" fontId="3" fillId="0" borderId="37" xfId="3" applyFont="1" applyBorder="1"/>
    <xf numFmtId="0" fontId="2" fillId="17" borderId="1" xfId="0" applyFont="1" applyFill="1" applyBorder="1" applyAlignment="1" applyProtection="1">
      <alignment horizontal="center" vertical="top" wrapText="1"/>
      <protection locked="0"/>
    </xf>
    <xf numFmtId="9" fontId="0" fillId="0" borderId="0" xfId="3" applyFont="1" applyAlignment="1">
      <alignment horizontal="center"/>
    </xf>
    <xf numFmtId="0" fontId="0" fillId="0" borderId="0" xfId="0" applyAlignment="1">
      <alignment horizontal="center"/>
    </xf>
    <xf numFmtId="0" fontId="3" fillId="18" borderId="0" xfId="2" applyFont="1" applyFill="1" applyBorder="1" applyAlignment="1" applyProtection="1">
      <alignment horizontal="center" vertical="top" textRotation="90" wrapText="1"/>
    </xf>
    <xf numFmtId="0" fontId="27" fillId="5" borderId="15" xfId="2" applyFont="1" applyFill="1" applyBorder="1" applyAlignment="1" applyProtection="1">
      <alignment vertical="top" wrapText="1"/>
    </xf>
    <xf numFmtId="0" fontId="27" fillId="15" borderId="15" xfId="2" applyFont="1" applyFill="1" applyBorder="1" applyAlignment="1" applyProtection="1">
      <alignment vertical="top" wrapText="1"/>
    </xf>
    <xf numFmtId="0" fontId="9" fillId="5" borderId="15" xfId="2" applyFont="1" applyFill="1" applyBorder="1" applyAlignment="1" applyProtection="1">
      <alignment vertical="top" wrapText="1"/>
    </xf>
    <xf numFmtId="0" fontId="9" fillId="5" borderId="16" xfId="2" applyFont="1" applyFill="1" applyBorder="1" applyAlignment="1" applyProtection="1">
      <alignment vertical="top" textRotation="90" wrapText="1"/>
    </xf>
    <xf numFmtId="0" fontId="27" fillId="5" borderId="21" xfId="2" applyFont="1" applyFill="1" applyBorder="1" applyAlignment="1" applyProtection="1">
      <alignment vertical="top" wrapText="1"/>
    </xf>
    <xf numFmtId="0" fontId="27" fillId="5" borderId="16" xfId="2" applyFont="1" applyFill="1" applyBorder="1" applyAlignment="1" applyProtection="1">
      <alignment vertical="top" wrapText="1"/>
    </xf>
    <xf numFmtId="0" fontId="9" fillId="2" borderId="16" xfId="2" applyFont="1" applyFill="1" applyBorder="1" applyAlignment="1" applyProtection="1">
      <alignment vertical="top" textRotation="90" wrapText="1"/>
    </xf>
    <xf numFmtId="49" fontId="27" fillId="6" borderId="18" xfId="2" applyNumberFormat="1" applyFont="1" applyFill="1" applyBorder="1" applyAlignment="1" applyProtection="1">
      <alignment vertical="top" wrapText="1"/>
    </xf>
    <xf numFmtId="0" fontId="27" fillId="4" borderId="17" xfId="2" applyFont="1" applyFill="1" applyBorder="1" applyAlignment="1" applyProtection="1">
      <alignment vertical="top" wrapText="1"/>
    </xf>
    <xf numFmtId="0" fontId="9" fillId="8" borderId="11" xfId="2" applyFont="1" applyFill="1" applyBorder="1" applyAlignment="1" applyProtection="1">
      <alignment vertical="top"/>
    </xf>
    <xf numFmtId="0" fontId="27" fillId="8" borderId="11" xfId="2" applyFont="1" applyFill="1" applyBorder="1" applyAlignment="1" applyProtection="1">
      <alignment vertical="top"/>
    </xf>
    <xf numFmtId="0" fontId="33" fillId="0" borderId="41" xfId="2" applyFont="1" applyFill="1" applyBorder="1" applyAlignment="1" applyProtection="1">
      <alignment horizontal="center" vertical="top" wrapText="1"/>
    </xf>
    <xf numFmtId="0" fontId="33" fillId="0" borderId="40" xfId="2" applyFont="1" applyFill="1" applyBorder="1" applyAlignment="1" applyProtection="1">
      <alignment horizontal="center" vertical="top" wrapText="1"/>
    </xf>
    <xf numFmtId="0" fontId="2" fillId="17" borderId="11" xfId="0" applyFont="1" applyFill="1" applyBorder="1" applyAlignment="1" applyProtection="1">
      <alignment horizontal="center" vertical="top" wrapText="1"/>
      <protection locked="0"/>
    </xf>
    <xf numFmtId="0" fontId="2" fillId="3" borderId="11" xfId="0"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0" fontId="35" fillId="9" borderId="0" xfId="0" applyFont="1" applyFill="1"/>
    <xf numFmtId="0" fontId="34" fillId="0" borderId="0" xfId="0" applyFont="1" applyFill="1" applyBorder="1" applyAlignment="1">
      <alignment horizontal="left"/>
    </xf>
    <xf numFmtId="165" fontId="2" fillId="21" borderId="1" xfId="0" applyNumberFormat="1" applyFont="1" applyFill="1" applyBorder="1" applyAlignment="1" applyProtection="1">
      <alignment horizontal="left" vertical="top" wrapText="1"/>
      <protection locked="0"/>
    </xf>
    <xf numFmtId="0" fontId="2" fillId="22" borderId="1" xfId="0" applyFont="1" applyFill="1" applyBorder="1" applyAlignment="1" applyProtection="1">
      <alignment horizontal="center" vertical="top" wrapText="1"/>
      <protection locked="0"/>
    </xf>
    <xf numFmtId="0" fontId="7" fillId="4" borderId="42" xfId="0" applyFont="1" applyFill="1" applyBorder="1" applyAlignment="1">
      <alignment horizontal="center"/>
    </xf>
    <xf numFmtId="0" fontId="7" fillId="4" borderId="34" xfId="0" applyFont="1" applyFill="1" applyBorder="1" applyAlignment="1">
      <alignment horizontal="center"/>
    </xf>
    <xf numFmtId="0" fontId="7" fillId="4" borderId="35" xfId="0" applyFont="1" applyFill="1" applyBorder="1" applyAlignment="1">
      <alignment horizontal="center"/>
    </xf>
    <xf numFmtId="0" fontId="6" fillId="8" borderId="43" xfId="0" applyFont="1" applyFill="1" applyBorder="1" applyAlignment="1">
      <alignment horizontal="left" vertical="top" wrapText="1"/>
    </xf>
    <xf numFmtId="0" fontId="0" fillId="8" borderId="44" xfId="0" applyFill="1" applyBorder="1" applyAlignment="1">
      <alignment horizontal="left" vertical="top" wrapText="1"/>
    </xf>
    <xf numFmtId="0" fontId="0" fillId="8" borderId="45" xfId="0" applyFill="1" applyBorder="1" applyAlignment="1">
      <alignment horizontal="left" vertical="top" wrapText="1"/>
    </xf>
    <xf numFmtId="0" fontId="6" fillId="3" borderId="43" xfId="0" applyFont="1" applyFill="1" applyBorder="1" applyAlignment="1">
      <alignment horizontal="left" vertical="center" wrapText="1"/>
    </xf>
    <xf numFmtId="0" fontId="6" fillId="3" borderId="44" xfId="0" applyFont="1" applyFill="1" applyBorder="1" applyAlignment="1">
      <alignment horizontal="left" vertical="center" wrapText="1"/>
    </xf>
    <xf numFmtId="0" fontId="6" fillId="3" borderId="45" xfId="0" applyFont="1" applyFill="1" applyBorder="1" applyAlignment="1">
      <alignment horizontal="left" vertical="center" wrapText="1"/>
    </xf>
    <xf numFmtId="0" fontId="6" fillId="8" borderId="47" xfId="0" applyFont="1" applyFill="1" applyBorder="1" applyAlignment="1">
      <alignment horizontal="left" vertical="top" wrapText="1"/>
    </xf>
    <xf numFmtId="0" fontId="0" fillId="8" borderId="36" xfId="0" applyFill="1" applyBorder="1" applyAlignment="1">
      <alignment horizontal="left" vertical="top" wrapText="1"/>
    </xf>
    <xf numFmtId="0" fontId="0" fillId="8" borderId="48" xfId="0" applyFill="1" applyBorder="1" applyAlignment="1">
      <alignment horizontal="left" vertical="top" wrapText="1"/>
    </xf>
    <xf numFmtId="0" fontId="6" fillId="3" borderId="43" xfId="0" applyFont="1" applyFill="1" applyBorder="1" applyAlignment="1">
      <alignment horizontal="left" vertical="top" wrapText="1"/>
    </xf>
    <xf numFmtId="0" fontId="6" fillId="3" borderId="44" xfId="0" applyFont="1" applyFill="1" applyBorder="1" applyAlignment="1">
      <alignment horizontal="left" vertical="top" wrapText="1"/>
    </xf>
    <xf numFmtId="0" fontId="6" fillId="3" borderId="45" xfId="0" applyFont="1" applyFill="1" applyBorder="1" applyAlignment="1">
      <alignment horizontal="left" vertical="top" wrapText="1"/>
    </xf>
    <xf numFmtId="0" fontId="3" fillId="4" borderId="26" xfId="0" applyFont="1" applyFill="1" applyBorder="1" applyAlignment="1">
      <alignment horizontal="center" vertical="center" wrapText="1"/>
    </xf>
    <xf numFmtId="0" fontId="0" fillId="4" borderId="44" xfId="0" applyFill="1" applyBorder="1" applyAlignment="1">
      <alignment horizontal="center" vertical="center" wrapText="1"/>
    </xf>
    <xf numFmtId="0" fontId="0" fillId="4" borderId="45" xfId="0" applyFill="1" applyBorder="1" applyAlignment="1">
      <alignment horizontal="center" vertical="center" wrapText="1"/>
    </xf>
    <xf numFmtId="0" fontId="6" fillId="2" borderId="44" xfId="0" applyFont="1" applyFill="1" applyBorder="1" applyAlignment="1">
      <alignment horizontal="left" vertical="top" wrapText="1"/>
    </xf>
    <xf numFmtId="0" fontId="0" fillId="2" borderId="44" xfId="0" applyFill="1" applyBorder="1" applyAlignment="1">
      <alignment horizontal="left" vertical="top" wrapText="1"/>
    </xf>
    <xf numFmtId="0" fontId="0" fillId="2" borderId="45" xfId="0" applyFill="1" applyBorder="1" applyAlignment="1">
      <alignment horizontal="left" vertical="top" wrapText="1"/>
    </xf>
    <xf numFmtId="0" fontId="4" fillId="2" borderId="43" xfId="2" applyFont="1" applyFill="1" applyBorder="1" applyAlignment="1" applyProtection="1">
      <alignment horizontal="left" vertical="top" wrapText="1" shrinkToFit="1"/>
    </xf>
    <xf numFmtId="0" fontId="4" fillId="2" borderId="44" xfId="2" applyFill="1" applyBorder="1" applyAlignment="1" applyProtection="1">
      <alignment horizontal="left" vertical="top" wrapText="1" shrinkToFit="1"/>
    </xf>
    <xf numFmtId="0" fontId="4" fillId="2" borderId="45" xfId="2" applyFill="1" applyBorder="1" applyAlignment="1" applyProtection="1">
      <alignment horizontal="left" vertical="top" wrapText="1" shrinkToFit="1"/>
    </xf>
    <xf numFmtId="0" fontId="3" fillId="2" borderId="40" xfId="0" applyFont="1" applyFill="1" applyBorder="1" applyAlignment="1">
      <alignment vertical="top" wrapText="1"/>
    </xf>
    <xf numFmtId="0" fontId="0" fillId="0" borderId="37" xfId="0" applyBorder="1" applyAlignment="1">
      <alignment vertical="top" wrapText="1"/>
    </xf>
    <xf numFmtId="0" fontId="0" fillId="0" borderId="46" xfId="0" applyBorder="1" applyAlignment="1">
      <alignment vertical="top" wrapText="1"/>
    </xf>
    <xf numFmtId="0" fontId="6" fillId="13" borderId="44" xfId="0" applyFont="1" applyFill="1" applyBorder="1" applyAlignment="1">
      <alignment horizontal="left" vertical="top" wrapText="1"/>
    </xf>
    <xf numFmtId="0" fontId="0" fillId="13" borderId="44" xfId="0" applyFill="1" applyBorder="1" applyAlignment="1">
      <alignment horizontal="left" vertical="top" wrapText="1"/>
    </xf>
    <xf numFmtId="0" fontId="0" fillId="13" borderId="45" xfId="0" applyFill="1" applyBorder="1" applyAlignment="1">
      <alignment horizontal="left" vertical="top" wrapText="1"/>
    </xf>
    <xf numFmtId="0" fontId="6" fillId="2" borderId="40" xfId="0" applyFont="1" applyFill="1" applyBorder="1" applyAlignment="1">
      <alignment horizontal="left" vertical="top" wrapText="1"/>
    </xf>
    <xf numFmtId="0" fontId="0" fillId="2" borderId="37" xfId="0" applyFill="1" applyBorder="1" applyAlignment="1">
      <alignment horizontal="left" vertical="top" wrapText="1"/>
    </xf>
    <xf numFmtId="0" fontId="0" fillId="2" borderId="46" xfId="0" applyFill="1" applyBorder="1" applyAlignment="1">
      <alignment horizontal="left" vertical="top" wrapText="1"/>
    </xf>
    <xf numFmtId="0" fontId="6" fillId="6" borderId="43" xfId="0" applyFont="1" applyFill="1" applyBorder="1" applyAlignment="1">
      <alignment horizontal="left" wrapText="1"/>
    </xf>
    <xf numFmtId="0" fontId="0" fillId="0" borderId="44" xfId="0" applyBorder="1" applyAlignment="1">
      <alignment horizontal="left" wrapText="1"/>
    </xf>
    <xf numFmtId="0" fontId="0" fillId="0" borderId="45" xfId="0" applyBorder="1" applyAlignment="1">
      <alignment horizontal="left" wrapText="1"/>
    </xf>
    <xf numFmtId="0" fontId="6" fillId="4" borderId="43" xfId="0" applyFont="1" applyFill="1" applyBorder="1" applyAlignment="1">
      <alignment horizontal="left" vertical="top" wrapText="1"/>
    </xf>
    <xf numFmtId="0" fontId="6" fillId="4" borderId="44" xfId="0" applyFont="1" applyFill="1" applyBorder="1" applyAlignment="1">
      <alignment horizontal="left" vertical="top" wrapText="1"/>
    </xf>
    <xf numFmtId="0" fontId="6" fillId="4" borderId="45" xfId="0" applyFont="1" applyFill="1" applyBorder="1" applyAlignment="1">
      <alignment horizontal="left" vertical="top" wrapText="1"/>
    </xf>
    <xf numFmtId="0" fontId="6" fillId="6" borderId="40" xfId="0" applyFont="1" applyFill="1" applyBorder="1" applyAlignment="1">
      <alignment horizontal="left" vertical="top" wrapText="1"/>
    </xf>
    <xf numFmtId="0" fontId="0" fillId="6" borderId="37" xfId="0" applyFill="1" applyBorder="1" applyAlignment="1">
      <alignment horizontal="left" vertical="top" wrapText="1"/>
    </xf>
    <xf numFmtId="0" fontId="0" fillId="6" borderId="46" xfId="0" applyFill="1" applyBorder="1" applyAlignment="1">
      <alignment horizontal="left" vertical="top" wrapText="1"/>
    </xf>
    <xf numFmtId="0" fontId="6" fillId="6" borderId="40" xfId="0" applyFont="1" applyFill="1" applyBorder="1" applyAlignment="1">
      <alignment horizontal="left" wrapText="1"/>
    </xf>
    <xf numFmtId="0" fontId="0" fillId="6" borderId="37" xfId="0" applyFill="1" applyBorder="1" applyAlignment="1">
      <alignment horizontal="left" wrapText="1"/>
    </xf>
    <xf numFmtId="0" fontId="0" fillId="6" borderId="46" xfId="0" applyFill="1" applyBorder="1" applyAlignment="1">
      <alignment horizontal="left" wrapText="1"/>
    </xf>
    <xf numFmtId="0" fontId="0" fillId="6" borderId="40" xfId="0" applyFill="1" applyBorder="1" applyAlignment="1">
      <alignment horizontal="left" vertical="top" wrapText="1"/>
    </xf>
    <xf numFmtId="0" fontId="6" fillId="2" borderId="43" xfId="0" applyFont="1" applyFill="1" applyBorder="1" applyAlignment="1">
      <alignment horizontal="left" vertical="top" wrapText="1"/>
    </xf>
    <xf numFmtId="0" fontId="3" fillId="2" borderId="44" xfId="0" applyFont="1" applyFill="1" applyBorder="1" applyAlignment="1">
      <alignment horizontal="left" vertical="top" wrapText="1"/>
    </xf>
    <xf numFmtId="0" fontId="3" fillId="2" borderId="13" xfId="0" applyFont="1" applyFill="1" applyBorder="1" applyAlignment="1">
      <alignment horizontal="left" vertical="top" wrapText="1"/>
    </xf>
    <xf numFmtId="0" fontId="0" fillId="3" borderId="13" xfId="0" applyFill="1" applyBorder="1" applyAlignment="1">
      <alignment horizontal="left" vertical="top" wrapText="1"/>
    </xf>
    <xf numFmtId="0" fontId="14" fillId="4" borderId="49" xfId="0" applyFont="1" applyFill="1" applyBorder="1" applyAlignment="1">
      <alignment vertical="top" wrapText="1"/>
    </xf>
    <xf numFmtId="0" fontId="0" fillId="4" borderId="36" xfId="0" applyFill="1" applyBorder="1" applyAlignment="1">
      <alignment vertical="top" wrapText="1"/>
    </xf>
    <xf numFmtId="0" fontId="0" fillId="4" borderId="48" xfId="0" applyFill="1" applyBorder="1" applyAlignment="1">
      <alignment vertical="top" wrapText="1"/>
    </xf>
    <xf numFmtId="0" fontId="6"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44" xfId="0" applyBorder="1" applyAlignment="1">
      <alignment horizontal="left" vertical="top" wrapText="1"/>
    </xf>
    <xf numFmtId="0" fontId="0" fillId="0" borderId="13" xfId="0" applyBorder="1" applyAlignment="1">
      <alignment horizontal="left" vertical="top" wrapText="1"/>
    </xf>
    <xf numFmtId="0" fontId="0" fillId="3" borderId="43" xfId="0" applyFill="1" applyBorder="1" applyAlignment="1">
      <alignment horizontal="left" vertical="top" wrapText="1"/>
    </xf>
    <xf numFmtId="0" fontId="9" fillId="3" borderId="43" xfId="0" applyFont="1" applyFill="1" applyBorder="1" applyAlignment="1">
      <alignment horizontal="left" vertical="top" wrapText="1"/>
    </xf>
    <xf numFmtId="0" fontId="9" fillId="3" borderId="44" xfId="0" applyFont="1" applyFill="1" applyBorder="1" applyAlignment="1">
      <alignment horizontal="left" vertical="top" wrapText="1"/>
    </xf>
    <xf numFmtId="0" fontId="9" fillId="3" borderId="45" xfId="0" applyFont="1" applyFill="1" applyBorder="1" applyAlignment="1">
      <alignment horizontal="left" vertical="top" wrapText="1"/>
    </xf>
    <xf numFmtId="0" fontId="6" fillId="2" borderId="37" xfId="0" applyFont="1" applyFill="1" applyBorder="1" applyAlignment="1">
      <alignment horizontal="left" vertical="top" wrapText="1"/>
    </xf>
    <xf numFmtId="0" fontId="6" fillId="2" borderId="0" xfId="0" applyFont="1" applyFill="1" applyBorder="1" applyAlignment="1">
      <alignment horizontal="left" vertical="top" wrapText="1"/>
    </xf>
    <xf numFmtId="0" fontId="0" fillId="2" borderId="0" xfId="0" applyFill="1" applyBorder="1" applyAlignment="1">
      <alignment horizontal="left" vertical="top" wrapText="1"/>
    </xf>
    <xf numFmtId="0" fontId="0" fillId="2" borderId="24" xfId="0" applyFill="1" applyBorder="1" applyAlignment="1">
      <alignment horizontal="left" vertical="top" wrapText="1"/>
    </xf>
    <xf numFmtId="0" fontId="6" fillId="2" borderId="46" xfId="0" applyFont="1" applyFill="1" applyBorder="1" applyAlignment="1">
      <alignment horizontal="left" vertical="top" wrapText="1"/>
    </xf>
    <xf numFmtId="0" fontId="6" fillId="2" borderId="41" xfId="0" applyFont="1" applyFill="1" applyBorder="1" applyAlignment="1">
      <alignment horizontal="left" vertical="top" wrapText="1"/>
    </xf>
    <xf numFmtId="0" fontId="6" fillId="2" borderId="24" xfId="0" applyFont="1" applyFill="1" applyBorder="1" applyAlignment="1">
      <alignment horizontal="left" vertical="top" wrapText="1"/>
    </xf>
    <xf numFmtId="0" fontId="6" fillId="2" borderId="20" xfId="0" applyFont="1" applyFill="1" applyBorder="1" applyAlignment="1">
      <alignment horizontal="left" vertical="top" wrapText="1"/>
    </xf>
    <xf numFmtId="0" fontId="6" fillId="2" borderId="50" xfId="0" applyFont="1" applyFill="1" applyBorder="1" applyAlignment="1">
      <alignment horizontal="left" vertical="top" wrapText="1"/>
    </xf>
    <xf numFmtId="0" fontId="6" fillId="2" borderId="51" xfId="0" applyFont="1" applyFill="1" applyBorder="1" applyAlignment="1">
      <alignment horizontal="left" vertical="top" wrapText="1"/>
    </xf>
    <xf numFmtId="0" fontId="0" fillId="0" borderId="37" xfId="0" applyBorder="1" applyAlignment="1">
      <alignment horizontal="left" vertical="top" wrapText="1"/>
    </xf>
    <xf numFmtId="0" fontId="0" fillId="0" borderId="46" xfId="0" applyBorder="1" applyAlignment="1">
      <alignment horizontal="left" vertical="top" wrapText="1"/>
    </xf>
    <xf numFmtId="0" fontId="6" fillId="16" borderId="44" xfId="0" applyFont="1" applyFill="1" applyBorder="1" applyAlignment="1">
      <alignment horizontal="left" vertical="top" wrapText="1"/>
    </xf>
    <xf numFmtId="0" fontId="0" fillId="16" borderId="44" xfId="0" applyFill="1" applyBorder="1" applyAlignment="1">
      <alignment horizontal="left" vertical="top" wrapText="1"/>
    </xf>
    <xf numFmtId="0" fontId="0" fillId="16" borderId="45" xfId="0" applyFill="1" applyBorder="1" applyAlignment="1">
      <alignment horizontal="left" vertical="top" wrapText="1"/>
    </xf>
    <xf numFmtId="0" fontId="0" fillId="3" borderId="44" xfId="0" applyFill="1" applyBorder="1" applyAlignment="1">
      <alignment horizontal="left" vertical="center" wrapText="1"/>
    </xf>
    <xf numFmtId="0" fontId="0" fillId="3" borderId="45" xfId="0" applyFill="1" applyBorder="1" applyAlignment="1">
      <alignment horizontal="left" vertical="center" wrapText="1"/>
    </xf>
    <xf numFmtId="0" fontId="4" fillId="0" borderId="0" xfId="2" applyAlignment="1" applyProtection="1">
      <alignment horizontal="right" wrapText="1"/>
    </xf>
    <xf numFmtId="0" fontId="12" fillId="4" borderId="49" xfId="0" applyFont="1" applyFill="1" applyBorder="1" applyAlignment="1">
      <alignment vertical="top" wrapText="1"/>
    </xf>
    <xf numFmtId="0" fontId="0" fillId="4" borderId="0" xfId="0" applyFill="1" applyBorder="1" applyAlignment="1">
      <alignment vertical="top" wrapText="1"/>
    </xf>
    <xf numFmtId="0" fontId="6" fillId="7" borderId="52" xfId="0" applyFont="1" applyFill="1" applyBorder="1" applyAlignment="1">
      <alignment horizontal="left" wrapText="1"/>
    </xf>
    <xf numFmtId="0" fontId="0" fillId="7" borderId="53" xfId="0" applyFill="1" applyBorder="1" applyAlignment="1">
      <alignment horizontal="left" wrapText="1"/>
    </xf>
    <xf numFmtId="0" fontId="6" fillId="3" borderId="37" xfId="0" applyFont="1" applyFill="1" applyBorder="1" applyAlignment="1">
      <alignment horizontal="left" vertical="top" wrapText="1"/>
    </xf>
    <xf numFmtId="0" fontId="0" fillId="3" borderId="37" xfId="0" applyFill="1" applyBorder="1" applyAlignment="1">
      <alignment horizontal="left" vertical="top" wrapText="1"/>
    </xf>
    <xf numFmtId="0" fontId="0" fillId="3" borderId="46" xfId="0" applyFill="1" applyBorder="1" applyAlignment="1">
      <alignment horizontal="left" vertical="top" wrapText="1"/>
    </xf>
    <xf numFmtId="0" fontId="3" fillId="4" borderId="54" xfId="0" applyFont="1" applyFill="1" applyBorder="1" applyAlignment="1">
      <alignment wrapText="1"/>
    </xf>
    <xf numFmtId="0" fontId="0" fillId="4" borderId="7" xfId="0" applyFill="1" applyBorder="1" applyAlignment="1">
      <alignment wrapText="1"/>
    </xf>
    <xf numFmtId="0" fontId="0" fillId="4" borderId="55" xfId="0" applyFill="1" applyBorder="1" applyAlignment="1">
      <alignment wrapText="1"/>
    </xf>
    <xf numFmtId="0" fontId="0" fillId="4" borderId="9" xfId="0" applyFill="1" applyBorder="1" applyAlignment="1">
      <alignment wrapText="1"/>
    </xf>
    <xf numFmtId="0" fontId="2" fillId="19" borderId="1" xfId="0" applyFont="1" applyFill="1" applyBorder="1" applyAlignment="1" applyProtection="1">
      <alignment horizontal="center" vertical="top" wrapText="1"/>
      <protection locked="0"/>
    </xf>
    <xf numFmtId="1" fontId="2" fillId="19" borderId="1" xfId="0" applyNumberFormat="1" applyFont="1" applyFill="1" applyBorder="1" applyAlignment="1" applyProtection="1">
      <alignment horizontal="left" vertical="top" wrapText="1"/>
      <protection locked="0"/>
    </xf>
  </cellXfs>
  <cellStyles count="12">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Good" xfId="1" builtinId="26"/>
    <cellStyle name="Hyperlink" xfId="2" builtinId="8"/>
    <cellStyle name="Normal" xfId="0" builtinId="0"/>
    <cellStyle name="Percent" xfId="3" builtinId="5"/>
    <cellStyle name="Percent 2" xfId="4"/>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externalLink" Target="externalLinks/externalLink1.xml"/><Relationship Id="rId8" Type="http://schemas.openxmlformats.org/officeDocument/2006/relationships/externalLink" Target="externalLinks/externalLink2.xml"/><Relationship Id="rId9" Type="http://schemas.openxmlformats.org/officeDocument/2006/relationships/theme" Target="theme/theme1.xml"/><Relationship Id="rId1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6349</xdr:rowOff>
    </xdr:from>
    <xdr:to>
      <xdr:col>13</xdr:col>
      <xdr:colOff>0</xdr:colOff>
      <xdr:row>96</xdr:row>
      <xdr:rowOff>6</xdr:rowOff>
    </xdr:to>
    <xdr:sp macro="" textlink="">
      <xdr:nvSpPr>
        <xdr:cNvPr id="8193" name="Text Box 1"/>
        <xdr:cNvSpPr txBox="1">
          <a:spLocks noChangeArrowheads="1"/>
        </xdr:cNvSpPr>
      </xdr:nvSpPr>
      <xdr:spPr bwMode="auto">
        <a:xfrm>
          <a:off x="0" y="361949"/>
          <a:ext cx="8153400" cy="15211426"/>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0" i="0" u="none" strike="noStrike" baseline="0">
              <a:solidFill>
                <a:srgbClr val="000000"/>
              </a:solidFill>
              <a:latin typeface="Arial"/>
              <a:cs typeface="Arial"/>
            </a:rPr>
            <a:t>The "Disposition" column must be populated unless the comment is marked as Retracted or Withdrawn or the Disposition Comment column identifies the row as a duplicate of another comment line for which a disposition comment is provided.</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Note that "Referred and Tracked", "Pending Input from Submitter" and "Pending Input from Work Group" values are not considered final.  These values cannot be present in the final disposition spreadsheet for Normative or DSTU ballots.</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
          </a:r>
          <a:br>
            <a:rPr lang="en-US" sz="1000" b="0" i="0" u="none" strike="noStrike" baseline="0">
              <a:solidFill>
                <a:srgbClr val="000000"/>
              </a:solidFill>
              <a:latin typeface="Arial"/>
              <a:cs typeface="Arial"/>
            </a:rPr>
          </a:br>
          <a:r>
            <a:rPr lang="en-US" sz="1000" b="0" i="0" u="none" strike="noStrike" baseline="0">
              <a:solidFill>
                <a:srgbClr val="000000"/>
              </a:solidFill>
              <a:latin typeface="Arial"/>
              <a:cs typeface="Arial"/>
            </a:rPr>
            <a:t>Values for this column must be one of the following:</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u="none" strike="noStrike" baseline="0">
              <a:solidFill>
                <a:srgbClr val="000000"/>
              </a:solidFill>
              <a:effectLst/>
              <a:latin typeface="Arial"/>
              <a:ea typeface="+mn-ea"/>
              <a:cs typeface="Arial"/>
            </a:rPr>
            <a:t>§02.09.01.03</a:t>
          </a:r>
          <a:r>
            <a:rPr lang="en-US" sz="1000" b="0" i="0" u="none" strike="noStrike" baseline="0">
              <a:solidFill>
                <a:srgbClr val="000000"/>
              </a:solidFill>
              <a:latin typeface="Arial"/>
              <a:cs typeface="Arial"/>
            </a:rPr>
            <a:t> "</a:t>
          </a:r>
          <a:r>
            <a:rPr lang="en-US" sz="1000" b="0" i="0" u="none" strike="noStrike" baseline="0">
              <a:solidFill>
                <a:srgbClr val="000000"/>
              </a:solidFill>
              <a:effectLst/>
              <a:latin typeface="Arial"/>
              <a:ea typeface="+mn-ea"/>
              <a:cs typeface="Arial"/>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Applicable to All Ballot Comments (Affirmative and Negative)</a:t>
          </a:r>
        </a:p>
        <a:p>
          <a:pPr algn="l" rtl="0">
            <a:lnSpc>
              <a:spcPts val="1100"/>
            </a:lnSpc>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Essential Requirements (ER) §02.09.01.03 states that "</a:t>
          </a:r>
          <a:r>
            <a:rPr lang="en-US" sz="1000" b="0" i="0" u="none" strike="noStrike" baseline="0">
              <a:solidFill>
                <a:srgbClr val="000000"/>
              </a:solidFill>
              <a:effectLst/>
              <a:latin typeface="Arial"/>
              <a:ea typeface="+mn-ea"/>
              <a:cs typeface="Arial"/>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resolved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Example scenarios include, but are not limited to;</a:t>
          </a:r>
        </a:p>
        <a:p>
          <a:pPr algn="l" rtl="0">
            <a:lnSpc>
              <a:spcPts val="1100"/>
            </a:lnSpc>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lnSpc>
              <a:spcPts val="1100"/>
            </a:lnSpc>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Normative Ballot this action does not fully met the requirements of declaring the comment persuasive per HL7 ER </a:t>
          </a:r>
          <a:r>
            <a:rPr lang="en-US" sz="1000" b="0" i="0" u="none" strike="noStrike" baseline="0">
              <a:solidFill>
                <a:srgbClr val="000000"/>
              </a:solidFill>
              <a:effectLst/>
              <a:latin typeface="Arial"/>
              <a:ea typeface="+mn-ea"/>
              <a:cs typeface="Arial"/>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gn="l" rtl="0">
            <a:lnSpc>
              <a:spcPts val="1100"/>
            </a:lnSpc>
            <a:defRPr sz="1000"/>
          </a:pPr>
          <a:r>
            <a:rPr lang="en-US" sz="1000" b="1" i="0" u="none" strike="noStrike" baseline="0">
              <a:solidFill>
                <a:srgbClr val="000000"/>
              </a:solidFill>
              <a:latin typeface="Arial"/>
              <a:cs typeface="Arial"/>
            </a:rPr>
            <a:t>3. 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u="none" strike="noStrike" baseline="0">
              <a:solidFill>
                <a:srgbClr val="000000"/>
              </a:solidFill>
              <a:effectLst/>
              <a:latin typeface="Arial"/>
              <a:ea typeface="+mn-ea"/>
              <a:cs typeface="Arial"/>
            </a:rPr>
            <a:t>HL7 ER §02.09.01.02 states "A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rtl="0">
            <a:lnSpc>
              <a:spcPts val="1100"/>
            </a:lnSpc>
          </a:pPr>
          <a:r>
            <a:rPr lang="en-US" sz="1000" b="0" i="0" u="none" strike="noStrike" baseline="0">
              <a:solidFill>
                <a:srgbClr val="000000"/>
              </a:solidFill>
              <a:effectLst/>
              <a:latin typeface="Arial"/>
              <a:ea typeface="+mn-ea"/>
              <a:cs typeface="Arial"/>
            </a:rPr>
            <a:t>Example scenarios include, but are not limited to;</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submitter has provided a recommendation or comment that the WG deems invalid or unworkable</a:t>
          </a:r>
          <a:endParaRPr lang="en-US" sz="1000" b="0" i="0" u="none" strike="noStrike" baseline="0">
            <a:solidFill>
              <a:srgbClr val="000000"/>
            </a:solidFill>
            <a:effectLst/>
            <a:latin typeface="Arial"/>
            <a:cs typeface="Arial"/>
          </a:endParaRPr>
        </a:p>
        <a:p>
          <a:pPr rtl="0">
            <a:lnSpc>
              <a:spcPts val="1100"/>
            </a:lnSpc>
          </a:pPr>
          <a:r>
            <a:rPr lang="en-US" sz="1000" b="0" i="0" u="none" strike="noStrike" baseline="0">
              <a:solidFill>
                <a:srgbClr val="000000"/>
              </a:solidFill>
              <a:effectLst/>
              <a:latin typeface="Arial"/>
              <a:ea typeface="+mn-ea"/>
              <a:cs typeface="Arial"/>
            </a:rPr>
            <a:t>-  the recommendation/solution provided by the submitter is not clear; the submitter is encouraged to submit a proposal on a future ballot </a:t>
          </a:r>
          <a:endParaRPr lang="en-US" sz="1000" b="0" i="0" u="none" strike="noStrike" baseline="0">
            <a:solidFill>
              <a:srgbClr val="000000"/>
            </a:solidFill>
            <a:effectLst/>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Normative Ballot negative line items HL7 ER </a:t>
          </a:r>
          <a:r>
            <a:rPr lang="en-US" sz="1000" b="0" i="0" u="none" strike="noStrike" baseline="0">
              <a:solidFill>
                <a:srgbClr val="000000"/>
              </a:solidFill>
              <a:effectLst/>
              <a:latin typeface="Arial"/>
              <a:ea typeface="+mn-ea"/>
              <a:cs typeface="Arial"/>
            </a:rPr>
            <a:t>§02.09.01.02</a:t>
          </a:r>
          <a:r>
            <a:rPr lang="en-US" sz="1000" b="0" i="0" u="none" strike="noStrike" baseline="0">
              <a:solidFill>
                <a:srgbClr val="000000"/>
              </a:solidFill>
              <a:latin typeface="Arial"/>
              <a:cs typeface="Arial"/>
            </a:rPr>
            <a:t> states "</a:t>
          </a:r>
          <a:r>
            <a:rPr lang="en-US" sz="1000" b="0" i="0" u="none" strike="noStrike" baseline="0">
              <a:solidFill>
                <a:srgbClr val="000000"/>
              </a:solidFill>
              <a:effectLst/>
              <a:latin typeface="Arial"/>
              <a:ea typeface="+mn-ea"/>
              <a:cs typeface="Arial"/>
            </a:rPr>
            <a:t>Approval of a motion to declare a negative response not persuasive shall require an affirmative majority vote of the combined affirmative and negative votes cast by the Work Group during reconciliation.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For a Normative Ballot the ballot submitter has the option to appeal this decision: HL7 ER </a:t>
          </a:r>
          <a:r>
            <a:rPr lang="en-US" sz="1000" b="0" i="0" u="none" strike="noStrike" baseline="0">
              <a:solidFill>
                <a:srgbClr val="000000"/>
              </a:solidFill>
              <a:effectLst/>
              <a:latin typeface="Arial"/>
              <a:ea typeface="+mn-ea"/>
              <a:cs typeface="Arial"/>
            </a:rPr>
            <a:t>§02.13</a:t>
          </a:r>
          <a:r>
            <a:rPr lang="en-US" sz="1000" b="0" i="0" u="none" strike="noStrike" baseline="0">
              <a:solidFill>
                <a:srgbClr val="000000"/>
              </a:solidFill>
              <a:latin typeface="Arial"/>
              <a:cs typeface="Arial"/>
            </a:rPr>
            <a:t>.  </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Normative Ballot the submitter has the option to appeal this decision</a:t>
          </a:r>
          <a:r>
            <a:rPr lang="en-US" sz="1000" b="0" i="0" u="none" strike="noStrike" baseline="0">
              <a:solidFill>
                <a:srgbClr val="000000"/>
              </a:solidFill>
              <a:effectLst/>
              <a:latin typeface="Arial"/>
              <a:ea typeface="+mn-ea"/>
              <a:cs typeface="Arial"/>
            </a:rPr>
            <a:t>: HL7 ER §02.13.</a:t>
          </a: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a:t>
          </a:r>
        </a:p>
        <a:p>
          <a:pPr>
            <a:lnSpc>
              <a:spcPts val="1100"/>
            </a:lnSpc>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Normative Ballot </a:t>
          </a:r>
          <a:r>
            <a:rPr lang="en-US" sz="1000" b="0" i="0" u="none" strike="noStrike" baseline="0">
              <a:solidFill>
                <a:srgbClr val="000000"/>
              </a:solidFill>
              <a:effectLst/>
              <a:latin typeface="Arial"/>
              <a:ea typeface="+mn-ea"/>
              <a:cs typeface="Arial"/>
            </a:rPr>
            <a:t>HL7 ER §02.09.01.01</a:t>
          </a:r>
          <a:r>
            <a:rPr lang="en-US" sz="1000" b="0" i="0" u="none" strike="noStrike" baseline="0">
              <a:solidFill>
                <a:srgbClr val="000000"/>
              </a:solidFill>
              <a:latin typeface="Arial"/>
              <a:cs typeface="Arial"/>
            </a:rPr>
            <a:t> states: </a:t>
          </a:r>
        </a:p>
        <a:p>
          <a:pPr>
            <a:lnSpc>
              <a:spcPts val="1100"/>
            </a:lnSpc>
          </a:pPr>
          <a:endParaRPr lang="en-US" sz="1000" b="0" i="0" u="none" strike="noStrike" baseline="0">
            <a:solidFill>
              <a:srgbClr val="000000"/>
            </a:solidFill>
            <a:latin typeface="Arial"/>
            <a:cs typeface="Arial"/>
          </a:endParaRPr>
        </a:p>
        <a:p>
          <a:pPr>
            <a:lnSpc>
              <a:spcPts val="1100"/>
            </a:lnSpc>
          </a:pPr>
          <a:r>
            <a:rPr lang="en-US" sz="1000" b="0" i="0" u="none" strike="noStrike" baseline="0">
              <a:solidFill>
                <a:srgbClr val="000000"/>
              </a:solidFill>
              <a:latin typeface="Arial"/>
              <a:cs typeface="Arial"/>
            </a:rPr>
            <a:t>"</a:t>
          </a:r>
          <a:r>
            <a:rPr lang="en-US" sz="1000" b="0" i="0" u="none" strike="noStrike" baseline="0">
              <a:solidFill>
                <a:srgbClr val="000000"/>
              </a:solidFill>
              <a:effectLst/>
              <a:latin typeface="Arial"/>
              <a:ea typeface="+mn-ea"/>
              <a:cs typeface="Arial"/>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b="0" i="0" u="none" strike="noStrike" baseline="0">
            <a:solidFill>
              <a:srgbClr val="000000"/>
            </a:solidFill>
            <a:effectLst/>
            <a:latin typeface="Arial"/>
            <a:ea typeface="+mn-ea"/>
            <a:cs typeface="Arial"/>
          </a:endParaRPr>
        </a:p>
        <a:p>
          <a:r>
            <a:rPr lang="en-US" sz="1000" b="0" i="0" u="none" strike="noStrike" baseline="0">
              <a:solidFill>
                <a:srgbClr val="000000"/>
              </a:solidFill>
              <a:effectLst/>
              <a:latin typeface="Arial"/>
              <a:ea typeface="+mn-ea"/>
              <a:cs typeface="Arial"/>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a:t>
          </a:r>
          <a:r>
            <a:rPr lang="en-US" sz="1000" b="0" i="0" u="none" strike="noStrike" baseline="0">
              <a:solidFill>
                <a:srgbClr val="000000"/>
              </a:solidFill>
              <a:latin typeface="Arial"/>
              <a:cs typeface="Arial"/>
            </a:rPr>
            <a:t>.  This should be used in circumstances when a comment was submitted to your WG in error and should have been submitted to another WG.  If you use this disposition you should also select the name of the WG you referred the comment to under the Column "Referred To".  Note: This disposition is not used for ballots making use of the gForge tracker.  Simply re-assign the dispositioning work group and leave the disposition unspecified.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a:t>
          </a:r>
          <a:r>
            <a:rPr lang="en-US" sz="1000" b="0" i="0" u="none" strike="noStrike" baseline="0">
              <a:solidFill>
                <a:srgbClr val="000000"/>
              </a:solidFill>
              <a:latin typeface="Arial"/>
              <a:cs typeface="Arial"/>
            </a:rPr>
            <a:t>.  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Applicable only to Affirmative Ballot Comments</a:t>
          </a: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a:t>
          </a:r>
          <a:r>
            <a:rPr lang="en-US" sz="1000" b="0" i="0" u="none" strike="noStrike" baseline="0">
              <a:solidFill>
                <a:srgbClr val="000000"/>
              </a:solidFill>
              <a:latin typeface="Arial"/>
              <a:cs typeface="Arial"/>
            </a:rPr>
            <a:t>. 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79375</xdr:colOff>
      <xdr:row>0</xdr:row>
      <xdr:rowOff>0</xdr:rowOff>
    </xdr:from>
    <xdr:to>
      <xdr:col>24</xdr:col>
      <xdr:colOff>314313</xdr:colOff>
      <xdr:row>13</xdr:row>
      <xdr:rowOff>139714</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lnSpc>
              <a:spcPts val="1400"/>
            </a:lnSpc>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384171</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251_IG_SIF_LTCF_R2_D3_2017JAN_h_buitendijk_2017010922065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251_IG_SIF_LTCF_R2_D3_2017JAN_Greg_Staudenmaier_2017010918493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Setup"/>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bmitter"/>
      <sheetName val="Ballot"/>
      <sheetName val="Instructions"/>
      <sheetName val="Instructions Cont.."/>
      <sheetName val="Format Guidelines"/>
      <sheetName val="Co-Chair Guidelines"/>
      <sheetName val="Setup"/>
    </sheetNames>
    <sheetDataSet>
      <sheetData sheetId="0">
        <row r="5">
          <cell r="F5" t="str">
            <v>Greg.Staudenmaier@va.gov</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kathleen_connor@comcast.net" TargetMode="External"/><Relationship Id="rId2" Type="http://schemas.openxmlformats.org/officeDocument/2006/relationships/hyperlink" Target="mailto:freida.x.hall@questdiagnostics.com" TargetMode="External"/><Relationship Id="rId3" Type="http://schemas.openxmlformats.org/officeDocument/2006/relationships/hyperlink" Target="mailto:freida.x.hall@questdiagnostics.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AT84"/>
  <sheetViews>
    <sheetView tabSelected="1" zoomScale="205" zoomScaleNormal="205" zoomScalePageLayoutView="205" workbookViewId="0">
      <pane xSplit="18" ySplit="2" topLeftCell="S3" activePane="bottomRight" state="frozenSplit"/>
      <selection pane="topRight" activeCell="R1" sqref="R1"/>
      <selection pane="bottomLeft" activeCell="H3" sqref="H3"/>
      <selection pane="bottomRight" activeCell="Q3" sqref="Q3"/>
    </sheetView>
  </sheetViews>
  <sheetFormatPr baseColWidth="10" defaultColWidth="9.1640625" defaultRowHeight="12" outlineLevelCol="1" x14ac:dyDescent="0"/>
  <cols>
    <col min="1" max="1" width="5.5" style="143" customWidth="1"/>
    <col min="2" max="2" width="7" style="49" hidden="1" customWidth="1"/>
    <col min="3" max="3" width="4.83203125" style="49" customWidth="1"/>
    <col min="4" max="4" width="4.6640625" style="49" customWidth="1"/>
    <col min="5" max="5" width="4.83203125" style="49" customWidth="1"/>
    <col min="6" max="6" width="4.6640625" style="49" hidden="1" customWidth="1"/>
    <col min="7" max="7" width="17.5" hidden="1" customWidth="1"/>
    <col min="8" max="8" width="13.33203125" hidden="1" customWidth="1"/>
    <col min="9" max="9" width="9.6640625" hidden="1" customWidth="1"/>
    <col min="10" max="10" width="23" hidden="1" customWidth="1"/>
    <col min="11" max="11" width="4.33203125" customWidth="1"/>
    <col min="12" max="12" width="4.33203125" style="157" customWidth="1"/>
    <col min="13" max="13" width="11.6640625" hidden="1" customWidth="1"/>
    <col min="14" max="14" width="9.5" hidden="1" customWidth="1"/>
    <col min="15" max="17" width="22.6640625" customWidth="1"/>
    <col min="18" max="18" width="17.33203125" hidden="1" customWidth="1"/>
    <col min="19" max="19" width="9.33203125" hidden="1" customWidth="1"/>
    <col min="20" max="20" width="7.33203125" customWidth="1"/>
    <col min="21" max="21" width="9.1640625" hidden="1" customWidth="1"/>
    <col min="22" max="22" width="10" customWidth="1"/>
    <col min="23" max="23" width="5.5" hidden="1" customWidth="1"/>
    <col min="24" max="24" width="11.5" hidden="1" customWidth="1"/>
    <col min="25" max="25" width="8.1640625" customWidth="1"/>
    <col min="26" max="26" width="16.5" customWidth="1"/>
    <col min="27" max="27" width="9" customWidth="1"/>
    <col min="28" max="28" width="9.83203125" customWidth="1"/>
    <col min="29" max="31" width="3.33203125" customWidth="1"/>
    <col min="32" max="32" width="10.6640625" customWidth="1"/>
    <col min="33" max="33" width="11.6640625" hidden="1" customWidth="1"/>
    <col min="34" max="34" width="13" customWidth="1"/>
    <col min="35" max="35" width="5.5" customWidth="1"/>
    <col min="36" max="36" width="5.6640625" style="29" hidden="1" customWidth="1"/>
    <col min="37" max="37" width="14.5" style="34" customWidth="1"/>
    <col min="38" max="38" width="14.5" style="36" customWidth="1"/>
    <col min="39" max="39" width="15.5" style="35" customWidth="1"/>
    <col min="40" max="40" width="15.5" style="35" hidden="1" customWidth="1" outlineLevel="1"/>
    <col min="41" max="41" width="11" hidden="1" customWidth="1" outlineLevel="1"/>
    <col min="42" max="42" width="12.33203125" style="90" hidden="1" customWidth="1" outlineLevel="1"/>
    <col min="43" max="43" width="15.6640625" style="1" hidden="1" customWidth="1" outlineLevel="1"/>
    <col min="44" max="44" width="27.83203125" style="1" customWidth="1" collapsed="1"/>
    <col min="45" max="107" width="6.33203125" style="1" customWidth="1"/>
    <col min="108" max="16384" width="9.1640625" style="1"/>
  </cols>
  <sheetData>
    <row r="1" spans="1:46" ht="17" thickTop="1" thickBot="1">
      <c r="A1" s="141"/>
      <c r="B1" s="102" t="s">
        <v>52</v>
      </c>
      <c r="C1" s="103"/>
      <c r="D1" s="104"/>
      <c r="E1" s="103"/>
      <c r="F1" s="103"/>
      <c r="G1" s="103"/>
      <c r="H1" s="103"/>
      <c r="I1" s="103"/>
      <c r="J1" s="103"/>
      <c r="K1" s="104"/>
      <c r="L1" s="103"/>
      <c r="M1" s="104"/>
      <c r="N1" s="103"/>
      <c r="O1" s="104"/>
      <c r="P1" s="104"/>
      <c r="Q1" s="104" t="s">
        <v>502</v>
      </c>
      <c r="R1" s="103"/>
      <c r="S1" s="105"/>
      <c r="T1" s="99" t="s">
        <v>71</v>
      </c>
      <c r="U1" s="100"/>
      <c r="V1" s="100"/>
      <c r="W1" s="104"/>
      <c r="X1" s="100"/>
      <c r="Y1" s="100"/>
      <c r="Z1" s="100"/>
      <c r="AA1" s="100"/>
      <c r="AB1" s="100"/>
      <c r="AC1" s="100"/>
      <c r="AD1" s="100"/>
      <c r="AE1" s="100"/>
      <c r="AF1" s="100"/>
      <c r="AG1" s="100"/>
      <c r="AH1" s="100"/>
      <c r="AI1" s="100"/>
      <c r="AJ1" s="101"/>
      <c r="AK1" s="179" t="s">
        <v>10</v>
      </c>
      <c r="AL1" s="180"/>
      <c r="AM1" s="180"/>
      <c r="AN1" s="180"/>
      <c r="AO1" s="180"/>
      <c r="AP1" s="180"/>
      <c r="AQ1" s="180"/>
      <c r="AR1" s="181"/>
    </row>
    <row r="2" spans="1:46" s="54" customFormat="1" ht="62" thickTop="1" thickBot="1">
      <c r="A2" s="142" t="s">
        <v>54</v>
      </c>
      <c r="B2" s="106" t="s">
        <v>66</v>
      </c>
      <c r="C2" s="107" t="s">
        <v>65</v>
      </c>
      <c r="D2" s="107" t="s">
        <v>78</v>
      </c>
      <c r="E2" s="108" t="s">
        <v>67</v>
      </c>
      <c r="F2" s="109" t="s">
        <v>68</v>
      </c>
      <c r="G2" s="110" t="s">
        <v>64</v>
      </c>
      <c r="H2" s="111" t="s">
        <v>61</v>
      </c>
      <c r="I2" s="111" t="s">
        <v>135</v>
      </c>
      <c r="J2" s="111" t="s">
        <v>76</v>
      </c>
      <c r="K2" s="112" t="s">
        <v>30</v>
      </c>
      <c r="L2" s="158" t="s">
        <v>475</v>
      </c>
      <c r="M2" s="106" t="s">
        <v>158</v>
      </c>
      <c r="N2" s="111" t="s">
        <v>69</v>
      </c>
      <c r="O2" s="98" t="s">
        <v>23</v>
      </c>
      <c r="P2" s="98" t="s">
        <v>24</v>
      </c>
      <c r="Q2" s="106" t="s">
        <v>72</v>
      </c>
      <c r="R2" s="111" t="s">
        <v>58</v>
      </c>
      <c r="S2" s="98" t="s">
        <v>11</v>
      </c>
      <c r="T2" s="159" t="s">
        <v>6</v>
      </c>
      <c r="U2" s="159" t="s">
        <v>156</v>
      </c>
      <c r="V2" s="160" t="s">
        <v>62</v>
      </c>
      <c r="W2" s="113" t="s">
        <v>70</v>
      </c>
      <c r="X2" s="59" t="s">
        <v>0</v>
      </c>
      <c r="Y2" s="161" t="s">
        <v>25</v>
      </c>
      <c r="Z2" s="161" t="s">
        <v>75</v>
      </c>
      <c r="AA2" s="75" t="s">
        <v>74</v>
      </c>
      <c r="AB2" s="75" t="s">
        <v>53</v>
      </c>
      <c r="AC2" s="162" t="s">
        <v>57</v>
      </c>
      <c r="AD2" s="162" t="s">
        <v>32</v>
      </c>
      <c r="AE2" s="162" t="s">
        <v>33</v>
      </c>
      <c r="AF2" s="161" t="s">
        <v>56</v>
      </c>
      <c r="AG2" s="163" t="s">
        <v>73</v>
      </c>
      <c r="AH2" s="164" t="s">
        <v>31</v>
      </c>
      <c r="AI2" s="162" t="s">
        <v>38</v>
      </c>
      <c r="AJ2" s="165" t="s">
        <v>35</v>
      </c>
      <c r="AK2" s="60" t="s">
        <v>39</v>
      </c>
      <c r="AL2" s="60" t="s">
        <v>44</v>
      </c>
      <c r="AM2" s="166" t="s">
        <v>42</v>
      </c>
      <c r="AN2" s="166" t="s">
        <v>148</v>
      </c>
      <c r="AO2" s="167" t="s">
        <v>43</v>
      </c>
      <c r="AP2" s="168" t="s">
        <v>149</v>
      </c>
      <c r="AQ2" s="168" t="s">
        <v>150</v>
      </c>
      <c r="AR2" s="169" t="s">
        <v>151</v>
      </c>
    </row>
    <row r="3" spans="1:46" ht="96">
      <c r="A3" s="170">
        <v>1</v>
      </c>
      <c r="B3" s="56" t="s">
        <v>214</v>
      </c>
      <c r="C3" s="56" t="s">
        <v>215</v>
      </c>
      <c r="D3" s="56" t="s">
        <v>216</v>
      </c>
      <c r="E3" s="56" t="s">
        <v>217</v>
      </c>
      <c r="F3" s="56"/>
      <c r="G3" s="50"/>
      <c r="H3" s="50"/>
      <c r="I3" s="50"/>
      <c r="J3" s="50"/>
      <c r="K3" s="50" t="s">
        <v>218</v>
      </c>
      <c r="L3" s="173"/>
      <c r="M3" s="50"/>
      <c r="N3" s="50"/>
      <c r="O3" s="50" t="s">
        <v>219</v>
      </c>
      <c r="P3" s="50"/>
      <c r="Q3" s="50" t="s">
        <v>220</v>
      </c>
      <c r="R3" s="50"/>
      <c r="S3" s="62"/>
      <c r="T3" s="51"/>
      <c r="U3" s="51"/>
      <c r="V3" s="51"/>
      <c r="W3" s="114"/>
      <c r="X3" s="51"/>
      <c r="Y3" s="51"/>
      <c r="Z3" s="51" t="s">
        <v>438</v>
      </c>
      <c r="AA3" s="55"/>
      <c r="AB3" s="51"/>
      <c r="AC3" s="52"/>
      <c r="AD3" s="52"/>
      <c r="AE3" s="52"/>
      <c r="AF3" s="52"/>
      <c r="AG3" s="52"/>
      <c r="AH3" s="52"/>
      <c r="AI3" s="51"/>
      <c r="AJ3" s="51"/>
      <c r="AK3" s="61" t="s">
        <v>223</v>
      </c>
      <c r="AL3" s="61" t="s">
        <v>224</v>
      </c>
      <c r="AM3" s="64"/>
      <c r="AN3" s="64"/>
      <c r="AO3" s="53"/>
      <c r="AP3" s="86"/>
      <c r="AQ3" s="86"/>
      <c r="AR3" s="87"/>
      <c r="AS3" s="3"/>
      <c r="AT3" s="2"/>
    </row>
    <row r="4" spans="1:46" ht="48">
      <c r="A4" s="171">
        <v>2</v>
      </c>
      <c r="B4" s="56" t="s">
        <v>214</v>
      </c>
      <c r="C4" s="57"/>
      <c r="D4" s="57"/>
      <c r="E4" s="57"/>
      <c r="F4" s="57"/>
      <c r="G4" s="14"/>
      <c r="H4" s="14"/>
      <c r="I4" s="14"/>
      <c r="J4" s="14"/>
      <c r="K4" s="172" t="s">
        <v>221</v>
      </c>
      <c r="L4" s="172">
        <v>1</v>
      </c>
      <c r="M4" s="50"/>
      <c r="N4" s="14"/>
      <c r="O4" s="14"/>
      <c r="P4" s="14"/>
      <c r="Q4" s="14" t="s">
        <v>222</v>
      </c>
      <c r="R4" s="14"/>
      <c r="S4" s="63"/>
      <c r="T4" s="13" t="s">
        <v>417</v>
      </c>
      <c r="U4" s="51"/>
      <c r="V4" s="13"/>
      <c r="W4" s="115"/>
      <c r="X4" s="13"/>
      <c r="Y4" s="13" t="s">
        <v>2</v>
      </c>
      <c r="Z4" s="13" t="s">
        <v>437</v>
      </c>
      <c r="AA4" s="177">
        <v>42745</v>
      </c>
      <c r="AB4" s="13" t="s">
        <v>433</v>
      </c>
      <c r="AC4" s="17"/>
      <c r="AD4" s="17"/>
      <c r="AE4" s="17"/>
      <c r="AF4" s="17"/>
      <c r="AG4" s="17"/>
      <c r="AH4" s="17"/>
      <c r="AI4" s="13" t="s">
        <v>9</v>
      </c>
      <c r="AJ4" s="13"/>
      <c r="AK4" s="61" t="s">
        <v>223</v>
      </c>
      <c r="AL4" s="61" t="s">
        <v>224</v>
      </c>
      <c r="AM4" s="64"/>
      <c r="AN4" s="64"/>
      <c r="AO4" s="15"/>
      <c r="AP4" s="86"/>
      <c r="AQ4" s="86"/>
      <c r="AR4" s="87"/>
      <c r="AS4" s="3"/>
      <c r="AT4" s="3"/>
    </row>
    <row r="5" spans="1:46" ht="108">
      <c r="A5" s="171">
        <v>3</v>
      </c>
      <c r="B5" s="56" t="s">
        <v>214</v>
      </c>
      <c r="C5" s="56"/>
      <c r="D5" s="56"/>
      <c r="E5" s="57" t="s">
        <v>225</v>
      </c>
      <c r="F5" s="57"/>
      <c r="G5" s="14"/>
      <c r="H5" s="14" t="e">
        <f>VLOOKUP("FHIR",[1]Submitter!#REF!,8,FALSE)</f>
        <v>#REF!</v>
      </c>
      <c r="I5" s="14"/>
      <c r="J5" s="14"/>
      <c r="K5" s="172" t="s">
        <v>226</v>
      </c>
      <c r="L5" s="172">
        <v>1</v>
      </c>
      <c r="M5" s="50"/>
      <c r="N5" s="14"/>
      <c r="O5" s="14" t="s">
        <v>227</v>
      </c>
      <c r="P5" s="14" t="s">
        <v>228</v>
      </c>
      <c r="Q5" s="14"/>
      <c r="R5" s="14"/>
      <c r="S5" s="63"/>
      <c r="T5" s="13"/>
      <c r="U5" s="51"/>
      <c r="V5" s="13"/>
      <c r="W5" s="115"/>
      <c r="X5" s="13"/>
      <c r="Y5" s="13" t="s">
        <v>12</v>
      </c>
      <c r="Z5" s="13" t="s">
        <v>424</v>
      </c>
      <c r="AA5" s="177">
        <v>42745</v>
      </c>
      <c r="AB5" s="13" t="s">
        <v>425</v>
      </c>
      <c r="AC5" s="17">
        <v>13</v>
      </c>
      <c r="AD5" s="17">
        <v>0</v>
      </c>
      <c r="AE5" s="17">
        <v>0</v>
      </c>
      <c r="AF5" s="17"/>
      <c r="AG5" s="17"/>
      <c r="AH5" s="17"/>
      <c r="AI5" s="13" t="s">
        <v>7</v>
      </c>
      <c r="AJ5" s="13"/>
      <c r="AK5" s="61" t="s">
        <v>231</v>
      </c>
      <c r="AL5" s="61"/>
      <c r="AM5" s="64"/>
      <c r="AN5" s="64"/>
      <c r="AO5" s="15"/>
      <c r="AP5" s="86"/>
      <c r="AQ5" s="86"/>
      <c r="AR5" s="87"/>
      <c r="AS5" s="3"/>
      <c r="AT5" s="3"/>
    </row>
    <row r="6" spans="1:46" s="3" customFormat="1" ht="300">
      <c r="A6" s="171">
        <v>4</v>
      </c>
      <c r="B6" s="56" t="s">
        <v>214</v>
      </c>
      <c r="C6" s="57"/>
      <c r="D6" s="57"/>
      <c r="E6" s="57" t="s">
        <v>229</v>
      </c>
      <c r="F6" s="57"/>
      <c r="G6" s="14"/>
      <c r="H6" s="14"/>
      <c r="I6" s="14"/>
      <c r="J6" s="14"/>
      <c r="K6" s="172" t="s">
        <v>218</v>
      </c>
      <c r="L6" s="155">
        <v>1</v>
      </c>
      <c r="M6" s="50"/>
      <c r="N6" s="14"/>
      <c r="O6" s="14"/>
      <c r="P6" s="14"/>
      <c r="Q6" s="14" t="s">
        <v>230</v>
      </c>
      <c r="R6" s="14"/>
      <c r="S6" s="138"/>
      <c r="T6" s="13"/>
      <c r="U6" s="51"/>
      <c r="V6" s="13"/>
      <c r="W6" s="139"/>
      <c r="X6" s="13"/>
      <c r="Y6" s="13" t="s">
        <v>13</v>
      </c>
      <c r="Z6" s="13" t="s">
        <v>439</v>
      </c>
      <c r="AA6" s="177">
        <v>42745</v>
      </c>
      <c r="AB6" s="13" t="s">
        <v>440</v>
      </c>
      <c r="AC6" s="17">
        <v>8</v>
      </c>
      <c r="AD6" s="17">
        <v>0</v>
      </c>
      <c r="AE6" s="17">
        <v>0</v>
      </c>
      <c r="AF6" s="17"/>
      <c r="AG6" s="17"/>
      <c r="AH6" s="17"/>
      <c r="AI6" s="13" t="s">
        <v>7</v>
      </c>
      <c r="AJ6" s="13" t="s">
        <v>9</v>
      </c>
      <c r="AK6" s="61" t="s">
        <v>231</v>
      </c>
      <c r="AL6" s="61"/>
      <c r="AM6" s="64"/>
      <c r="AN6" s="64"/>
      <c r="AO6" s="15"/>
      <c r="AP6" s="86"/>
      <c r="AQ6" s="86"/>
      <c r="AR6" s="87"/>
    </row>
    <row r="7" spans="1:46" s="3" customFormat="1" ht="396">
      <c r="A7" s="171">
        <v>5</v>
      </c>
      <c r="B7" s="56" t="s">
        <v>214</v>
      </c>
      <c r="C7" s="57" t="s">
        <v>232</v>
      </c>
      <c r="D7" s="57"/>
      <c r="E7" s="57"/>
      <c r="F7" s="57"/>
      <c r="G7" s="14"/>
      <c r="H7" s="14" t="e">
        <f>VLOOKUP("FHIR",[2]Submitter!F5,8,FALSE)</f>
        <v>#N/A</v>
      </c>
      <c r="I7" s="14"/>
      <c r="J7" s="14"/>
      <c r="K7" s="155" t="s">
        <v>221</v>
      </c>
      <c r="L7" s="172">
        <v>1</v>
      </c>
      <c r="M7" s="50"/>
      <c r="N7" s="14"/>
      <c r="O7" s="14"/>
      <c r="P7" s="14"/>
      <c r="Q7" s="14" t="s">
        <v>233</v>
      </c>
      <c r="R7" s="14"/>
      <c r="S7" s="63"/>
      <c r="T7" s="13"/>
      <c r="U7" s="51"/>
      <c r="V7" s="13" t="s">
        <v>476</v>
      </c>
      <c r="W7" s="115"/>
      <c r="X7" s="13"/>
      <c r="Y7" s="13" t="s">
        <v>14</v>
      </c>
      <c r="Z7" s="13" t="s">
        <v>451</v>
      </c>
      <c r="AA7" s="177">
        <v>42745</v>
      </c>
      <c r="AB7" s="13" t="s">
        <v>441</v>
      </c>
      <c r="AC7" s="17">
        <v>8</v>
      </c>
      <c r="AD7" s="17">
        <v>0</v>
      </c>
      <c r="AE7" s="17">
        <v>0</v>
      </c>
      <c r="AF7" s="17"/>
      <c r="AG7" s="17"/>
      <c r="AH7" s="17"/>
      <c r="AI7" s="13" t="s">
        <v>9</v>
      </c>
      <c r="AJ7" s="13"/>
      <c r="AK7" s="61" t="s">
        <v>234</v>
      </c>
      <c r="AL7" s="61" t="s">
        <v>235</v>
      </c>
      <c r="AM7" s="117" t="s">
        <v>236</v>
      </c>
      <c r="AN7" s="118" t="s">
        <v>237</v>
      </c>
      <c r="AO7" s="15"/>
      <c r="AP7" s="86"/>
      <c r="AQ7" s="86"/>
      <c r="AR7" s="88"/>
    </row>
    <row r="8" spans="1:46" s="6" customFormat="1" ht="409">
      <c r="A8" s="171">
        <v>6</v>
      </c>
      <c r="B8" s="56" t="s">
        <v>214</v>
      </c>
      <c r="C8" s="56"/>
      <c r="D8" s="56" t="s">
        <v>241</v>
      </c>
      <c r="E8" s="56" t="s">
        <v>242</v>
      </c>
      <c r="F8" s="56"/>
      <c r="G8" s="50"/>
      <c r="H8" s="50"/>
      <c r="I8" s="50"/>
      <c r="J8" s="50"/>
      <c r="K8" s="155" t="s">
        <v>218</v>
      </c>
      <c r="L8" s="155">
        <v>1</v>
      </c>
      <c r="M8" s="50"/>
      <c r="N8" s="50"/>
      <c r="O8" s="50" t="s">
        <v>243</v>
      </c>
      <c r="P8" s="50" t="s">
        <v>244</v>
      </c>
      <c r="Q8" s="119" t="s">
        <v>442</v>
      </c>
      <c r="R8" s="14"/>
      <c r="S8" s="63"/>
      <c r="T8" s="13"/>
      <c r="U8" s="51"/>
      <c r="V8" s="13"/>
      <c r="W8" s="115"/>
      <c r="X8" s="13"/>
      <c r="Y8" s="13" t="s">
        <v>14</v>
      </c>
      <c r="Z8" s="13" t="s">
        <v>443</v>
      </c>
      <c r="AA8" s="55">
        <v>42745</v>
      </c>
      <c r="AB8" s="13" t="s">
        <v>444</v>
      </c>
      <c r="AC8" s="17">
        <v>8</v>
      </c>
      <c r="AD8" s="17">
        <v>0</v>
      </c>
      <c r="AE8" s="17">
        <v>0</v>
      </c>
      <c r="AF8" s="17"/>
      <c r="AG8" s="17"/>
      <c r="AH8" s="17"/>
      <c r="AI8" s="13" t="s">
        <v>9</v>
      </c>
      <c r="AJ8" s="13"/>
      <c r="AK8" s="61" t="s">
        <v>238</v>
      </c>
      <c r="AL8" s="61" t="s">
        <v>239</v>
      </c>
      <c r="AM8" s="117" t="s">
        <v>238</v>
      </c>
      <c r="AN8" s="118" t="s">
        <v>240</v>
      </c>
      <c r="AO8" s="15"/>
      <c r="AP8" s="86"/>
      <c r="AQ8" s="86"/>
      <c r="AR8" s="88"/>
      <c r="AS8" s="2"/>
      <c r="AT8" s="2"/>
    </row>
    <row r="9" spans="1:46" s="3" customFormat="1" ht="48">
      <c r="A9" s="171">
        <v>7</v>
      </c>
      <c r="B9" s="56" t="s">
        <v>214</v>
      </c>
      <c r="C9" s="57"/>
      <c r="D9" s="57" t="s">
        <v>245</v>
      </c>
      <c r="E9" s="57" t="s">
        <v>246</v>
      </c>
      <c r="F9" s="57"/>
      <c r="G9" s="14"/>
      <c r="H9" s="14"/>
      <c r="I9" s="14"/>
      <c r="J9" s="14"/>
      <c r="K9" s="155" t="s">
        <v>226</v>
      </c>
      <c r="L9" s="155">
        <v>1</v>
      </c>
      <c r="M9" s="50"/>
      <c r="N9" s="14"/>
      <c r="O9" s="14" t="s">
        <v>247</v>
      </c>
      <c r="P9" s="14" t="s">
        <v>248</v>
      </c>
      <c r="Q9" s="14" t="s">
        <v>249</v>
      </c>
      <c r="R9" s="14"/>
      <c r="S9" s="63"/>
      <c r="T9" s="13"/>
      <c r="U9" s="51"/>
      <c r="V9" s="13"/>
      <c r="W9" s="115"/>
      <c r="X9" s="13"/>
      <c r="Y9" s="13"/>
      <c r="Z9" s="13" t="s">
        <v>426</v>
      </c>
      <c r="AA9" s="55"/>
      <c r="AB9" s="13"/>
      <c r="AC9" s="17"/>
      <c r="AD9" s="17"/>
      <c r="AE9" s="17"/>
      <c r="AF9" s="17"/>
      <c r="AG9" s="17"/>
      <c r="AH9" s="17"/>
      <c r="AI9" s="13" t="s">
        <v>7</v>
      </c>
      <c r="AJ9" s="13"/>
      <c r="AK9" s="61" t="s">
        <v>238</v>
      </c>
      <c r="AL9" s="61" t="s">
        <v>239</v>
      </c>
      <c r="AM9" s="117" t="s">
        <v>238</v>
      </c>
      <c r="AN9" s="118" t="s">
        <v>240</v>
      </c>
      <c r="AO9" s="15"/>
      <c r="AP9" s="86"/>
      <c r="AQ9" s="86"/>
      <c r="AR9" s="89"/>
      <c r="AS9" s="2"/>
    </row>
    <row r="10" spans="1:46" s="3" customFormat="1" ht="228">
      <c r="A10" s="171">
        <v>8</v>
      </c>
      <c r="B10" s="56" t="s">
        <v>214</v>
      </c>
      <c r="C10" s="57" t="s">
        <v>250</v>
      </c>
      <c r="D10" s="57" t="s">
        <v>250</v>
      </c>
      <c r="E10" s="57"/>
      <c r="F10" s="57"/>
      <c r="G10" s="14"/>
      <c r="H10" s="14"/>
      <c r="I10" s="14"/>
      <c r="J10" s="14"/>
      <c r="K10" s="155" t="s">
        <v>251</v>
      </c>
      <c r="L10" s="172">
        <v>1</v>
      </c>
      <c r="M10" s="50"/>
      <c r="N10" s="14"/>
      <c r="O10" s="14"/>
      <c r="P10" s="14"/>
      <c r="Q10" s="14" t="s">
        <v>252</v>
      </c>
      <c r="R10" s="14"/>
      <c r="S10" s="138"/>
      <c r="T10" s="13" t="s">
        <v>432</v>
      </c>
      <c r="U10" s="51"/>
      <c r="V10" s="13"/>
      <c r="W10" s="139"/>
      <c r="X10" s="13"/>
      <c r="Y10" s="13" t="s">
        <v>12</v>
      </c>
      <c r="Z10" s="140" t="s">
        <v>452</v>
      </c>
      <c r="AA10" s="55">
        <v>42745</v>
      </c>
      <c r="AB10" s="13" t="s">
        <v>445</v>
      </c>
      <c r="AC10" s="17">
        <v>8</v>
      </c>
      <c r="AD10" s="17">
        <v>0</v>
      </c>
      <c r="AE10" s="17">
        <v>0</v>
      </c>
      <c r="AF10" s="17"/>
      <c r="AG10" s="17"/>
      <c r="AH10" s="17" t="s">
        <v>477</v>
      </c>
      <c r="AI10" s="13" t="s">
        <v>9</v>
      </c>
      <c r="AJ10" s="13"/>
      <c r="AK10" s="61" t="s">
        <v>341</v>
      </c>
      <c r="AL10" s="61" t="s">
        <v>342</v>
      </c>
      <c r="AM10" s="64"/>
      <c r="AN10" s="64"/>
      <c r="AO10" s="15"/>
      <c r="AP10" s="86"/>
      <c r="AQ10" s="86"/>
      <c r="AR10" s="88"/>
      <c r="AS10" s="1"/>
      <c r="AT10" s="2"/>
    </row>
    <row r="11" spans="1:46" s="3" customFormat="1" ht="409">
      <c r="A11" s="171">
        <v>9</v>
      </c>
      <c r="B11" s="56" t="s">
        <v>214</v>
      </c>
      <c r="C11" s="56" t="s">
        <v>253</v>
      </c>
      <c r="D11" s="56" t="s">
        <v>254</v>
      </c>
      <c r="E11" s="56" t="s">
        <v>255</v>
      </c>
      <c r="F11" s="56" t="s">
        <v>256</v>
      </c>
      <c r="G11" s="50"/>
      <c r="H11" s="50"/>
      <c r="I11" s="50"/>
      <c r="J11" s="50"/>
      <c r="K11" s="155" t="s">
        <v>257</v>
      </c>
      <c r="L11" s="172">
        <v>1</v>
      </c>
      <c r="M11" s="50"/>
      <c r="N11" s="50"/>
      <c r="O11" s="50" t="s">
        <v>258</v>
      </c>
      <c r="P11" s="50" t="s">
        <v>259</v>
      </c>
      <c r="Q11" s="50" t="s">
        <v>260</v>
      </c>
      <c r="R11" s="14"/>
      <c r="S11" s="138"/>
      <c r="T11" s="13" t="s">
        <v>417</v>
      </c>
      <c r="U11" s="51"/>
      <c r="V11" s="13"/>
      <c r="W11" s="139"/>
      <c r="X11" s="13"/>
      <c r="Y11" s="13" t="s">
        <v>14</v>
      </c>
      <c r="Z11" s="13" t="s">
        <v>453</v>
      </c>
      <c r="AA11" s="177">
        <v>42745</v>
      </c>
      <c r="AB11" s="13" t="s">
        <v>436</v>
      </c>
      <c r="AC11" s="17">
        <v>8</v>
      </c>
      <c r="AD11" s="17">
        <v>0</v>
      </c>
      <c r="AE11" s="17">
        <v>0</v>
      </c>
      <c r="AF11" s="17"/>
      <c r="AG11" s="17"/>
      <c r="AH11" s="17"/>
      <c r="AI11" s="13" t="s">
        <v>9</v>
      </c>
      <c r="AJ11" s="13"/>
      <c r="AK11" s="61" t="s">
        <v>341</v>
      </c>
      <c r="AL11" s="61" t="s">
        <v>342</v>
      </c>
      <c r="AM11" s="64"/>
      <c r="AN11" s="64"/>
      <c r="AO11" s="15"/>
      <c r="AP11" s="86"/>
      <c r="AQ11" s="86"/>
      <c r="AR11" s="88"/>
      <c r="AS11" s="2"/>
    </row>
    <row r="12" spans="1:46" s="3" customFormat="1" ht="60">
      <c r="A12" s="171">
        <v>10</v>
      </c>
      <c r="B12" s="56" t="s">
        <v>214</v>
      </c>
      <c r="C12" s="57" t="s">
        <v>215</v>
      </c>
      <c r="D12" s="57" t="s">
        <v>261</v>
      </c>
      <c r="E12" s="57" t="s">
        <v>262</v>
      </c>
      <c r="F12" s="57" t="s">
        <v>263</v>
      </c>
      <c r="G12" s="14"/>
      <c r="H12" s="14"/>
      <c r="I12" s="14"/>
      <c r="J12" s="14"/>
      <c r="K12" s="155" t="s">
        <v>264</v>
      </c>
      <c r="L12" s="155">
        <v>1</v>
      </c>
      <c r="M12" s="50"/>
      <c r="N12" s="14"/>
      <c r="O12" s="14" t="s">
        <v>265</v>
      </c>
      <c r="P12" s="14" t="s">
        <v>266</v>
      </c>
      <c r="Q12" s="14" t="s">
        <v>267</v>
      </c>
      <c r="R12" s="14"/>
      <c r="S12" s="63"/>
      <c r="T12" s="13"/>
      <c r="U12" s="51"/>
      <c r="V12" s="13"/>
      <c r="W12" s="115"/>
      <c r="X12" s="13"/>
      <c r="Y12" s="13" t="s">
        <v>12</v>
      </c>
      <c r="Z12" s="13" t="s">
        <v>454</v>
      </c>
      <c r="AA12" s="55">
        <v>42745</v>
      </c>
      <c r="AB12" s="13" t="s">
        <v>445</v>
      </c>
      <c r="AC12" s="17">
        <v>8</v>
      </c>
      <c r="AD12" s="17">
        <v>0</v>
      </c>
      <c r="AE12" s="17">
        <v>0</v>
      </c>
      <c r="AF12" s="17"/>
      <c r="AG12" s="17"/>
      <c r="AH12" s="17"/>
      <c r="AI12" s="13" t="s">
        <v>7</v>
      </c>
      <c r="AJ12" s="13" t="s">
        <v>7</v>
      </c>
      <c r="AK12" s="61" t="s">
        <v>341</v>
      </c>
      <c r="AL12" s="61" t="s">
        <v>342</v>
      </c>
      <c r="AM12" s="64"/>
      <c r="AN12" s="64"/>
      <c r="AO12" s="15"/>
      <c r="AP12" s="86"/>
      <c r="AQ12" s="86"/>
      <c r="AR12" s="88"/>
      <c r="AS12" s="2"/>
    </row>
    <row r="13" spans="1:46" s="3" customFormat="1" ht="48">
      <c r="A13" s="171">
        <v>11</v>
      </c>
      <c r="B13" s="56" t="s">
        <v>214</v>
      </c>
      <c r="C13" s="57" t="s">
        <v>215</v>
      </c>
      <c r="D13" s="57" t="s">
        <v>268</v>
      </c>
      <c r="E13" s="57" t="s">
        <v>269</v>
      </c>
      <c r="F13" s="57" t="s">
        <v>270</v>
      </c>
      <c r="G13" s="14"/>
      <c r="H13" s="14"/>
      <c r="I13" s="14"/>
      <c r="J13" s="14"/>
      <c r="K13" s="155" t="s">
        <v>218</v>
      </c>
      <c r="L13" s="155">
        <v>1</v>
      </c>
      <c r="M13" s="50"/>
      <c r="N13" s="14"/>
      <c r="O13" s="14" t="s">
        <v>271</v>
      </c>
      <c r="P13" s="14" t="s">
        <v>272</v>
      </c>
      <c r="Q13" s="14" t="s">
        <v>273</v>
      </c>
      <c r="R13" s="14"/>
      <c r="S13" s="63"/>
      <c r="T13" s="13" t="s">
        <v>417</v>
      </c>
      <c r="U13" s="51"/>
      <c r="V13" s="13"/>
      <c r="W13" s="115"/>
      <c r="X13" s="13"/>
      <c r="Y13" s="13" t="s">
        <v>12</v>
      </c>
      <c r="Z13" s="13" t="s">
        <v>454</v>
      </c>
      <c r="AA13" s="55">
        <v>42745</v>
      </c>
      <c r="AB13" s="13" t="s">
        <v>435</v>
      </c>
      <c r="AC13" s="17">
        <v>9</v>
      </c>
      <c r="AD13" s="17">
        <v>0</v>
      </c>
      <c r="AE13" s="17">
        <v>0</v>
      </c>
      <c r="AF13" s="17"/>
      <c r="AG13" s="17"/>
      <c r="AH13" s="17"/>
      <c r="AI13" s="13" t="s">
        <v>7</v>
      </c>
      <c r="AJ13" s="13" t="s">
        <v>9</v>
      </c>
      <c r="AK13" s="61" t="s">
        <v>341</v>
      </c>
      <c r="AL13" s="61" t="s">
        <v>342</v>
      </c>
      <c r="AM13" s="64"/>
      <c r="AN13" s="64"/>
      <c r="AO13" s="15"/>
      <c r="AP13" s="86"/>
      <c r="AQ13" s="86"/>
      <c r="AR13" s="88"/>
    </row>
    <row r="14" spans="1:46" s="3" customFormat="1" ht="48">
      <c r="A14" s="171">
        <v>12</v>
      </c>
      <c r="B14" s="56" t="s">
        <v>214</v>
      </c>
      <c r="C14" s="57" t="s">
        <v>215</v>
      </c>
      <c r="D14" s="57" t="s">
        <v>268</v>
      </c>
      <c r="E14" s="57" t="s">
        <v>274</v>
      </c>
      <c r="F14" s="57" t="s">
        <v>275</v>
      </c>
      <c r="G14" s="14"/>
      <c r="H14" s="14"/>
      <c r="I14" s="14"/>
      <c r="J14" s="14"/>
      <c r="K14" s="155" t="s">
        <v>218</v>
      </c>
      <c r="L14" s="172">
        <v>1</v>
      </c>
      <c r="M14" s="50"/>
      <c r="N14" s="14"/>
      <c r="O14" s="14" t="s">
        <v>276</v>
      </c>
      <c r="P14" s="14" t="s">
        <v>277</v>
      </c>
      <c r="Q14" s="14" t="s">
        <v>278</v>
      </c>
      <c r="R14" s="14"/>
      <c r="S14" s="63"/>
      <c r="T14" s="13" t="s">
        <v>417</v>
      </c>
      <c r="U14" s="51"/>
      <c r="V14" s="13"/>
      <c r="W14" s="115"/>
      <c r="X14" s="13"/>
      <c r="Y14" s="13" t="s">
        <v>12</v>
      </c>
      <c r="Z14" s="13" t="s">
        <v>454</v>
      </c>
      <c r="AA14" s="55">
        <v>42745</v>
      </c>
      <c r="AB14" s="13" t="s">
        <v>435</v>
      </c>
      <c r="AC14" s="17">
        <v>9</v>
      </c>
      <c r="AD14" s="17">
        <v>0</v>
      </c>
      <c r="AE14" s="17">
        <v>0</v>
      </c>
      <c r="AF14" s="17"/>
      <c r="AG14" s="17"/>
      <c r="AH14" s="17"/>
      <c r="AI14" s="13" t="s">
        <v>7</v>
      </c>
      <c r="AJ14" s="13" t="s">
        <v>9</v>
      </c>
      <c r="AK14" s="61" t="s">
        <v>341</v>
      </c>
      <c r="AL14" s="61" t="s">
        <v>342</v>
      </c>
      <c r="AM14" s="64"/>
      <c r="AN14" s="64"/>
      <c r="AO14" s="15"/>
      <c r="AP14" s="86"/>
      <c r="AQ14" s="86"/>
      <c r="AR14" s="88"/>
    </row>
    <row r="15" spans="1:46" s="3" customFormat="1" ht="60">
      <c r="A15" s="171">
        <v>13</v>
      </c>
      <c r="B15" s="56" t="s">
        <v>214</v>
      </c>
      <c r="C15" s="57" t="s">
        <v>215</v>
      </c>
      <c r="D15" s="57" t="s">
        <v>279</v>
      </c>
      <c r="E15" s="57" t="s">
        <v>280</v>
      </c>
      <c r="F15" s="57" t="s">
        <v>281</v>
      </c>
      <c r="G15" s="14"/>
      <c r="H15" s="14"/>
      <c r="I15" s="14"/>
      <c r="J15" s="14"/>
      <c r="K15" s="155" t="s">
        <v>226</v>
      </c>
      <c r="L15" s="172">
        <v>1</v>
      </c>
      <c r="M15" s="50"/>
      <c r="N15" s="14"/>
      <c r="O15" s="14" t="s">
        <v>282</v>
      </c>
      <c r="P15" s="14" t="s">
        <v>283</v>
      </c>
      <c r="Q15" s="14" t="s">
        <v>284</v>
      </c>
      <c r="R15" s="14"/>
      <c r="S15" s="63"/>
      <c r="T15" s="13"/>
      <c r="U15" s="51"/>
      <c r="V15" s="13"/>
      <c r="W15" s="115"/>
      <c r="X15" s="13"/>
      <c r="Y15" s="13"/>
      <c r="Z15" s="13" t="s">
        <v>426</v>
      </c>
      <c r="AA15" s="55"/>
      <c r="AB15" s="13"/>
      <c r="AC15" s="17"/>
      <c r="AD15" s="17"/>
      <c r="AE15" s="17"/>
      <c r="AF15" s="17"/>
      <c r="AG15" s="17"/>
      <c r="AH15" s="17"/>
      <c r="AI15" s="13" t="s">
        <v>7</v>
      </c>
      <c r="AJ15" s="13"/>
      <c r="AK15" s="61" t="s">
        <v>341</v>
      </c>
      <c r="AL15" s="61" t="s">
        <v>342</v>
      </c>
      <c r="AM15" s="64"/>
      <c r="AN15" s="64"/>
      <c r="AO15" s="15"/>
      <c r="AP15" s="86"/>
      <c r="AQ15" s="86"/>
      <c r="AR15" s="88"/>
      <c r="AS15" s="2"/>
    </row>
    <row r="16" spans="1:46" s="3" customFormat="1" ht="96">
      <c r="A16" s="171">
        <v>14</v>
      </c>
      <c r="B16" s="56" t="s">
        <v>214</v>
      </c>
      <c r="C16" s="57" t="s">
        <v>285</v>
      </c>
      <c r="D16" s="57" t="s">
        <v>285</v>
      </c>
      <c r="E16" s="57" t="s">
        <v>286</v>
      </c>
      <c r="F16" s="57" t="s">
        <v>287</v>
      </c>
      <c r="G16" s="14"/>
      <c r="H16" s="14"/>
      <c r="I16" s="14"/>
      <c r="J16" s="14"/>
      <c r="K16" s="155" t="s">
        <v>257</v>
      </c>
      <c r="L16" s="172">
        <v>1</v>
      </c>
      <c r="M16" s="50"/>
      <c r="N16" s="14"/>
      <c r="O16" s="14" t="s">
        <v>288</v>
      </c>
      <c r="P16" s="14" t="s">
        <v>289</v>
      </c>
      <c r="Q16" s="14" t="s">
        <v>290</v>
      </c>
      <c r="R16" s="14"/>
      <c r="S16" s="63"/>
      <c r="T16" s="13" t="s">
        <v>431</v>
      </c>
      <c r="U16" s="51"/>
      <c r="V16" s="13"/>
      <c r="W16" s="115"/>
      <c r="X16" s="13"/>
      <c r="Y16" s="13" t="s">
        <v>12</v>
      </c>
      <c r="Z16" s="13" t="s">
        <v>454</v>
      </c>
      <c r="AA16" s="55">
        <v>42745</v>
      </c>
      <c r="AB16" s="13" t="s">
        <v>434</v>
      </c>
      <c r="AC16" s="17">
        <v>9</v>
      </c>
      <c r="AD16" s="17">
        <v>0</v>
      </c>
      <c r="AE16" s="17">
        <v>0</v>
      </c>
      <c r="AF16" s="17"/>
      <c r="AG16" s="17"/>
      <c r="AH16" s="17"/>
      <c r="AI16" s="13" t="s">
        <v>7</v>
      </c>
      <c r="AJ16" s="13" t="s">
        <v>9</v>
      </c>
      <c r="AK16" s="61" t="s">
        <v>341</v>
      </c>
      <c r="AL16" s="61" t="s">
        <v>342</v>
      </c>
      <c r="AM16" s="64"/>
      <c r="AN16" s="64"/>
      <c r="AO16" s="15"/>
      <c r="AP16" s="86"/>
      <c r="AQ16" s="86"/>
      <c r="AR16" s="88"/>
      <c r="AT16" s="2"/>
    </row>
    <row r="17" spans="1:46" s="3" customFormat="1" ht="36">
      <c r="A17" s="171">
        <v>15</v>
      </c>
      <c r="B17" s="56" t="s">
        <v>214</v>
      </c>
      <c r="C17" s="57" t="s">
        <v>291</v>
      </c>
      <c r="D17" s="57" t="s">
        <v>292</v>
      </c>
      <c r="E17" s="57" t="s">
        <v>293</v>
      </c>
      <c r="F17" s="57"/>
      <c r="G17" s="14"/>
      <c r="H17" s="14"/>
      <c r="I17" s="14"/>
      <c r="J17" s="14"/>
      <c r="K17" s="155" t="s">
        <v>264</v>
      </c>
      <c r="L17" s="155">
        <v>1</v>
      </c>
      <c r="M17" s="50"/>
      <c r="N17" s="14"/>
      <c r="O17" s="14" t="s">
        <v>294</v>
      </c>
      <c r="P17" s="14" t="s">
        <v>295</v>
      </c>
      <c r="Q17" s="14" t="s">
        <v>296</v>
      </c>
      <c r="R17" s="14"/>
      <c r="S17" s="63"/>
      <c r="T17" s="13" t="s">
        <v>415</v>
      </c>
      <c r="U17" s="51"/>
      <c r="V17" s="13"/>
      <c r="W17" s="115"/>
      <c r="X17" s="13"/>
      <c r="Y17" s="13" t="s">
        <v>12</v>
      </c>
      <c r="Z17" s="13" t="s">
        <v>454</v>
      </c>
      <c r="AA17" s="55">
        <v>42745</v>
      </c>
      <c r="AB17" s="13" t="s">
        <v>427</v>
      </c>
      <c r="AC17" s="17">
        <v>12</v>
      </c>
      <c r="AD17" s="17">
        <v>0</v>
      </c>
      <c r="AE17" s="17">
        <v>0</v>
      </c>
      <c r="AF17" s="17"/>
      <c r="AG17" s="17"/>
      <c r="AH17" s="17"/>
      <c r="AI17" s="13" t="s">
        <v>7</v>
      </c>
      <c r="AJ17" s="13" t="s">
        <v>9</v>
      </c>
      <c r="AK17" s="61" t="s">
        <v>341</v>
      </c>
      <c r="AL17" s="61" t="s">
        <v>342</v>
      </c>
      <c r="AM17" s="64"/>
      <c r="AN17" s="64"/>
      <c r="AO17" s="15"/>
      <c r="AP17" s="86"/>
      <c r="AQ17" s="86"/>
      <c r="AR17" s="88"/>
      <c r="AS17" s="2"/>
    </row>
    <row r="18" spans="1:46" s="3" customFormat="1" ht="24">
      <c r="A18" s="171">
        <v>16</v>
      </c>
      <c r="B18" s="56" t="s">
        <v>214</v>
      </c>
      <c r="C18" s="57" t="s">
        <v>291</v>
      </c>
      <c r="D18" s="57" t="s">
        <v>292</v>
      </c>
      <c r="E18" s="57" t="s">
        <v>293</v>
      </c>
      <c r="F18" s="57"/>
      <c r="G18" s="14"/>
      <c r="H18" s="14"/>
      <c r="I18" s="14"/>
      <c r="J18" s="14"/>
      <c r="K18" s="155" t="s">
        <v>264</v>
      </c>
      <c r="L18" s="155">
        <v>1</v>
      </c>
      <c r="M18" s="50"/>
      <c r="N18" s="14"/>
      <c r="O18" s="14" t="s">
        <v>297</v>
      </c>
      <c r="P18" s="14" t="s">
        <v>298</v>
      </c>
      <c r="Q18" s="14" t="s">
        <v>296</v>
      </c>
      <c r="R18" s="14"/>
      <c r="S18" s="63"/>
      <c r="T18" s="13" t="s">
        <v>415</v>
      </c>
      <c r="U18" s="51"/>
      <c r="V18" s="13"/>
      <c r="W18" s="115"/>
      <c r="X18" s="13"/>
      <c r="Y18" s="13"/>
      <c r="Z18" s="13" t="s">
        <v>449</v>
      </c>
      <c r="AA18" s="55"/>
      <c r="AB18" s="13"/>
      <c r="AC18" s="17"/>
      <c r="AD18" s="17"/>
      <c r="AE18" s="17"/>
      <c r="AF18" s="17"/>
      <c r="AG18" s="17"/>
      <c r="AH18" s="17"/>
      <c r="AI18" s="13" t="s">
        <v>7</v>
      </c>
      <c r="AJ18" s="13" t="s">
        <v>9</v>
      </c>
      <c r="AK18" s="61" t="s">
        <v>341</v>
      </c>
      <c r="AL18" s="61" t="s">
        <v>342</v>
      </c>
      <c r="AM18" s="64"/>
      <c r="AN18" s="64"/>
      <c r="AO18" s="15"/>
      <c r="AP18" s="86"/>
      <c r="AQ18" s="86"/>
      <c r="AR18" s="88"/>
      <c r="AS18" s="2"/>
    </row>
    <row r="19" spans="1:46" s="3" customFormat="1" ht="24">
      <c r="A19" s="171">
        <v>17</v>
      </c>
      <c r="B19" s="56" t="s">
        <v>214</v>
      </c>
      <c r="C19" s="57" t="s">
        <v>291</v>
      </c>
      <c r="D19" s="57" t="s">
        <v>292</v>
      </c>
      <c r="E19" s="57" t="s">
        <v>299</v>
      </c>
      <c r="F19" s="57"/>
      <c r="G19" s="14"/>
      <c r="H19" s="14"/>
      <c r="I19" s="14"/>
      <c r="J19" s="14"/>
      <c r="K19" s="155" t="s">
        <v>264</v>
      </c>
      <c r="L19" s="155">
        <v>1</v>
      </c>
      <c r="M19" s="50"/>
      <c r="N19" s="14"/>
      <c r="O19" s="14" t="s">
        <v>300</v>
      </c>
      <c r="P19" s="14" t="s">
        <v>301</v>
      </c>
      <c r="Q19" s="14" t="s">
        <v>296</v>
      </c>
      <c r="R19" s="14"/>
      <c r="S19" s="63"/>
      <c r="T19" s="13" t="s">
        <v>415</v>
      </c>
      <c r="U19" s="51"/>
      <c r="V19" s="13"/>
      <c r="W19" s="115"/>
      <c r="X19" s="13"/>
      <c r="Y19" s="13"/>
      <c r="Z19" s="13" t="s">
        <v>449</v>
      </c>
      <c r="AA19" s="55"/>
      <c r="AB19" s="13"/>
      <c r="AC19" s="17"/>
      <c r="AD19" s="17"/>
      <c r="AE19" s="17"/>
      <c r="AF19" s="17"/>
      <c r="AG19" s="17"/>
      <c r="AH19" s="17"/>
      <c r="AI19" s="13" t="s">
        <v>7</v>
      </c>
      <c r="AJ19" s="13" t="s">
        <v>9</v>
      </c>
      <c r="AK19" s="61" t="s">
        <v>341</v>
      </c>
      <c r="AL19" s="61" t="s">
        <v>342</v>
      </c>
      <c r="AM19" s="64"/>
      <c r="AN19" s="64"/>
      <c r="AO19" s="15"/>
      <c r="AP19" s="86"/>
      <c r="AQ19" s="86"/>
      <c r="AR19" s="88"/>
      <c r="AS19" s="2"/>
    </row>
    <row r="20" spans="1:46" s="3" customFormat="1" ht="24">
      <c r="A20" s="171">
        <v>18</v>
      </c>
      <c r="B20" s="56" t="s">
        <v>214</v>
      </c>
      <c r="C20" s="57" t="s">
        <v>291</v>
      </c>
      <c r="D20" s="57" t="s">
        <v>292</v>
      </c>
      <c r="E20" s="57" t="s">
        <v>302</v>
      </c>
      <c r="F20" s="57"/>
      <c r="G20" s="14"/>
      <c r="H20" s="14"/>
      <c r="I20" s="14"/>
      <c r="J20" s="14"/>
      <c r="K20" s="155" t="s">
        <v>264</v>
      </c>
      <c r="L20" s="172">
        <v>1</v>
      </c>
      <c r="M20" s="50"/>
      <c r="N20" s="14"/>
      <c r="O20" s="14" t="s">
        <v>303</v>
      </c>
      <c r="P20" s="14" t="s">
        <v>304</v>
      </c>
      <c r="Q20" s="14" t="s">
        <v>296</v>
      </c>
      <c r="R20" s="14"/>
      <c r="S20" s="63"/>
      <c r="T20" s="13" t="s">
        <v>415</v>
      </c>
      <c r="U20" s="51"/>
      <c r="V20" s="13"/>
      <c r="W20" s="115"/>
      <c r="X20" s="13"/>
      <c r="Y20" s="13"/>
      <c r="Z20" s="13" t="s">
        <v>449</v>
      </c>
      <c r="AA20" s="55"/>
      <c r="AB20" s="13"/>
      <c r="AC20" s="17"/>
      <c r="AD20" s="17"/>
      <c r="AE20" s="17"/>
      <c r="AF20" s="17"/>
      <c r="AG20" s="17"/>
      <c r="AH20" s="17"/>
      <c r="AI20" s="13" t="s">
        <v>7</v>
      </c>
      <c r="AJ20" s="13" t="s">
        <v>9</v>
      </c>
      <c r="AK20" s="61" t="s">
        <v>341</v>
      </c>
      <c r="AL20" s="61" t="s">
        <v>342</v>
      </c>
      <c r="AM20" s="64"/>
      <c r="AN20" s="64"/>
      <c r="AO20" s="15"/>
      <c r="AP20" s="86"/>
      <c r="AQ20" s="86"/>
      <c r="AR20" s="87"/>
    </row>
    <row r="21" spans="1:46" s="3" customFormat="1" ht="24">
      <c r="A21" s="171">
        <v>19</v>
      </c>
      <c r="B21" s="56" t="s">
        <v>214</v>
      </c>
      <c r="C21" s="57" t="s">
        <v>291</v>
      </c>
      <c r="D21" s="57" t="s">
        <v>292</v>
      </c>
      <c r="E21" s="57" t="s">
        <v>305</v>
      </c>
      <c r="F21" s="57"/>
      <c r="G21" s="14"/>
      <c r="H21" s="14"/>
      <c r="I21" s="14"/>
      <c r="J21" s="14"/>
      <c r="K21" s="155" t="s">
        <v>264</v>
      </c>
      <c r="L21" s="155">
        <v>1</v>
      </c>
      <c r="M21" s="50"/>
      <c r="N21" s="14"/>
      <c r="O21" s="14" t="s">
        <v>306</v>
      </c>
      <c r="P21" s="14" t="s">
        <v>307</v>
      </c>
      <c r="Q21" s="14" t="s">
        <v>296</v>
      </c>
      <c r="R21" s="14"/>
      <c r="S21" s="63"/>
      <c r="T21" s="13" t="s">
        <v>415</v>
      </c>
      <c r="U21" s="51"/>
      <c r="V21" s="13"/>
      <c r="W21" s="115"/>
      <c r="X21" s="13"/>
      <c r="Y21" s="13"/>
      <c r="Z21" s="13" t="s">
        <v>449</v>
      </c>
      <c r="AA21" s="55"/>
      <c r="AB21" s="13"/>
      <c r="AC21" s="17"/>
      <c r="AD21" s="17"/>
      <c r="AE21" s="17"/>
      <c r="AF21" s="17"/>
      <c r="AG21" s="17"/>
      <c r="AH21" s="17"/>
      <c r="AI21" s="13" t="s">
        <v>7</v>
      </c>
      <c r="AJ21" s="13" t="s">
        <v>9</v>
      </c>
      <c r="AK21" s="61" t="s">
        <v>341</v>
      </c>
      <c r="AL21" s="61" t="s">
        <v>342</v>
      </c>
      <c r="AM21" s="64"/>
      <c r="AN21" s="64"/>
      <c r="AO21" s="15"/>
      <c r="AP21" s="86"/>
      <c r="AQ21" s="86"/>
      <c r="AR21" s="87"/>
    </row>
    <row r="22" spans="1:46" s="3" customFormat="1" ht="24">
      <c r="A22" s="171">
        <v>20</v>
      </c>
      <c r="B22" s="56" t="s">
        <v>214</v>
      </c>
      <c r="C22" s="57" t="s">
        <v>291</v>
      </c>
      <c r="D22" s="57" t="s">
        <v>292</v>
      </c>
      <c r="E22" s="57" t="s">
        <v>308</v>
      </c>
      <c r="F22" s="57"/>
      <c r="G22" s="14"/>
      <c r="H22" s="14"/>
      <c r="I22" s="14"/>
      <c r="J22" s="14"/>
      <c r="K22" s="155" t="s">
        <v>264</v>
      </c>
      <c r="L22" s="155">
        <v>1</v>
      </c>
      <c r="M22" s="50"/>
      <c r="N22" s="14"/>
      <c r="O22" s="14" t="s">
        <v>309</v>
      </c>
      <c r="P22" s="14" t="s">
        <v>310</v>
      </c>
      <c r="Q22" s="14" t="s">
        <v>296</v>
      </c>
      <c r="R22" s="14"/>
      <c r="S22" s="63"/>
      <c r="T22" s="13" t="s">
        <v>415</v>
      </c>
      <c r="U22" s="51"/>
      <c r="V22" s="13"/>
      <c r="W22" s="115"/>
      <c r="X22" s="13"/>
      <c r="Y22" s="13"/>
      <c r="Z22" s="13" t="s">
        <v>449</v>
      </c>
      <c r="AA22" s="55"/>
      <c r="AB22" s="13"/>
      <c r="AC22" s="17"/>
      <c r="AD22" s="17"/>
      <c r="AE22" s="17"/>
      <c r="AF22" s="17"/>
      <c r="AG22" s="17"/>
      <c r="AH22" s="17"/>
      <c r="AI22" s="13" t="s">
        <v>7</v>
      </c>
      <c r="AJ22" s="13" t="s">
        <v>9</v>
      </c>
      <c r="AK22" s="61" t="s">
        <v>341</v>
      </c>
      <c r="AL22" s="61" t="s">
        <v>342</v>
      </c>
      <c r="AM22" s="64"/>
      <c r="AN22" s="64"/>
      <c r="AO22" s="15"/>
      <c r="AP22" s="86"/>
      <c r="AQ22" s="86"/>
      <c r="AR22" s="88"/>
    </row>
    <row r="23" spans="1:46" s="3" customFormat="1" ht="24">
      <c r="A23" s="171">
        <v>21</v>
      </c>
      <c r="B23" s="56" t="s">
        <v>214</v>
      </c>
      <c r="C23" s="57" t="s">
        <v>291</v>
      </c>
      <c r="D23" s="57" t="s">
        <v>292</v>
      </c>
      <c r="E23" s="57" t="s">
        <v>311</v>
      </c>
      <c r="F23" s="57"/>
      <c r="G23" s="14"/>
      <c r="H23" s="14"/>
      <c r="I23" s="14"/>
      <c r="J23" s="14"/>
      <c r="K23" s="155" t="s">
        <v>264</v>
      </c>
      <c r="L23" s="155">
        <v>1</v>
      </c>
      <c r="M23" s="50"/>
      <c r="N23" s="14"/>
      <c r="O23" s="14" t="s">
        <v>312</v>
      </c>
      <c r="P23" s="14" t="s">
        <v>313</v>
      </c>
      <c r="Q23" s="14" t="s">
        <v>296</v>
      </c>
      <c r="R23" s="14"/>
      <c r="S23" s="63"/>
      <c r="T23" s="13" t="s">
        <v>415</v>
      </c>
      <c r="U23" s="51"/>
      <c r="V23" s="13"/>
      <c r="W23" s="115"/>
      <c r="X23" s="13"/>
      <c r="Y23" s="13"/>
      <c r="Z23" s="13" t="s">
        <v>449</v>
      </c>
      <c r="AA23" s="55"/>
      <c r="AB23" s="13"/>
      <c r="AC23" s="17"/>
      <c r="AD23" s="17"/>
      <c r="AE23" s="17"/>
      <c r="AF23" s="17"/>
      <c r="AG23" s="17"/>
      <c r="AH23" s="17"/>
      <c r="AI23" s="13" t="s">
        <v>7</v>
      </c>
      <c r="AJ23" s="13" t="s">
        <v>9</v>
      </c>
      <c r="AK23" s="61" t="s">
        <v>341</v>
      </c>
      <c r="AL23" s="61" t="s">
        <v>342</v>
      </c>
      <c r="AM23" s="64"/>
      <c r="AN23" s="64"/>
      <c r="AO23" s="15"/>
      <c r="AP23" s="86"/>
      <c r="AQ23" s="86"/>
      <c r="AR23" s="88"/>
      <c r="AS23" s="2"/>
    </row>
    <row r="24" spans="1:46" s="3" customFormat="1" ht="24">
      <c r="A24" s="171">
        <v>22</v>
      </c>
      <c r="B24" s="56" t="s">
        <v>214</v>
      </c>
      <c r="C24" s="57" t="s">
        <v>291</v>
      </c>
      <c r="D24" s="57" t="s">
        <v>292</v>
      </c>
      <c r="E24" s="57" t="s">
        <v>314</v>
      </c>
      <c r="F24" s="57"/>
      <c r="G24" s="14"/>
      <c r="H24" s="14"/>
      <c r="I24" s="14"/>
      <c r="J24" s="14"/>
      <c r="K24" s="155" t="s">
        <v>264</v>
      </c>
      <c r="L24" s="172">
        <v>1</v>
      </c>
      <c r="M24" s="50"/>
      <c r="N24" s="14"/>
      <c r="O24" s="14" t="s">
        <v>315</v>
      </c>
      <c r="P24" s="14" t="s">
        <v>316</v>
      </c>
      <c r="Q24" s="14" t="s">
        <v>296</v>
      </c>
      <c r="R24" s="14"/>
      <c r="S24" s="63"/>
      <c r="T24" s="13" t="s">
        <v>415</v>
      </c>
      <c r="U24" s="51"/>
      <c r="V24" s="13"/>
      <c r="W24" s="115"/>
      <c r="X24" s="13"/>
      <c r="Y24" s="13"/>
      <c r="Z24" s="13" t="s">
        <v>449</v>
      </c>
      <c r="AA24" s="55"/>
      <c r="AB24" s="13"/>
      <c r="AC24" s="17"/>
      <c r="AD24" s="17"/>
      <c r="AE24" s="17"/>
      <c r="AF24" s="17"/>
      <c r="AG24" s="17"/>
      <c r="AH24" s="17"/>
      <c r="AI24" s="13" t="s">
        <v>7</v>
      </c>
      <c r="AJ24" s="13" t="s">
        <v>9</v>
      </c>
      <c r="AK24" s="61" t="s">
        <v>341</v>
      </c>
      <c r="AL24" s="61" t="s">
        <v>342</v>
      </c>
      <c r="AM24" s="64"/>
      <c r="AN24" s="64"/>
      <c r="AO24" s="15"/>
      <c r="AP24" s="86"/>
      <c r="AQ24" s="86"/>
      <c r="AR24" s="88"/>
      <c r="AS24" s="2"/>
    </row>
    <row r="25" spans="1:46" s="3" customFormat="1" ht="48">
      <c r="A25" s="171">
        <v>23</v>
      </c>
      <c r="B25" s="56" t="s">
        <v>214</v>
      </c>
      <c r="C25" s="57" t="s">
        <v>291</v>
      </c>
      <c r="D25" s="57" t="s">
        <v>317</v>
      </c>
      <c r="E25" s="57" t="s">
        <v>318</v>
      </c>
      <c r="F25" s="57"/>
      <c r="G25" s="14"/>
      <c r="H25" s="14"/>
      <c r="I25" s="14"/>
      <c r="J25" s="14"/>
      <c r="K25" s="155" t="s">
        <v>221</v>
      </c>
      <c r="L25" s="172">
        <v>1</v>
      </c>
      <c r="M25" s="50"/>
      <c r="N25" s="14"/>
      <c r="O25" s="14" t="s">
        <v>319</v>
      </c>
      <c r="P25" s="14" t="s">
        <v>320</v>
      </c>
      <c r="Q25" s="14" t="s">
        <v>321</v>
      </c>
      <c r="R25" s="14"/>
      <c r="S25" s="138"/>
      <c r="T25" s="13" t="s">
        <v>416</v>
      </c>
      <c r="U25" s="51"/>
      <c r="V25" s="13"/>
      <c r="W25" s="139"/>
      <c r="X25" s="13"/>
      <c r="Y25" s="13" t="s">
        <v>12</v>
      </c>
      <c r="Z25" s="13" t="s">
        <v>428</v>
      </c>
      <c r="AA25" s="55">
        <v>42745</v>
      </c>
      <c r="AB25" s="13" t="s">
        <v>429</v>
      </c>
      <c r="AC25" s="17">
        <v>9</v>
      </c>
      <c r="AD25" s="17">
        <v>0</v>
      </c>
      <c r="AE25" s="17">
        <v>0</v>
      </c>
      <c r="AF25" s="17"/>
      <c r="AG25" s="17"/>
      <c r="AH25" s="17"/>
      <c r="AI25" s="13" t="s">
        <v>7</v>
      </c>
      <c r="AJ25" s="13" t="s">
        <v>9</v>
      </c>
      <c r="AK25" s="61" t="s">
        <v>341</v>
      </c>
      <c r="AL25" s="61" t="s">
        <v>342</v>
      </c>
      <c r="AM25" s="64"/>
      <c r="AN25" s="64"/>
      <c r="AO25" s="15"/>
      <c r="AP25" s="86"/>
      <c r="AQ25" s="86"/>
      <c r="AR25" s="88"/>
    </row>
    <row r="26" spans="1:46" s="3" customFormat="1" ht="48">
      <c r="A26" s="171">
        <v>24</v>
      </c>
      <c r="B26" s="56" t="s">
        <v>214</v>
      </c>
      <c r="C26" s="57" t="s">
        <v>291</v>
      </c>
      <c r="D26" s="57" t="s">
        <v>317</v>
      </c>
      <c r="E26" s="57" t="s">
        <v>318</v>
      </c>
      <c r="F26" s="57"/>
      <c r="G26" s="14"/>
      <c r="H26" s="14"/>
      <c r="I26" s="14"/>
      <c r="J26" s="14"/>
      <c r="K26" s="155" t="s">
        <v>221</v>
      </c>
      <c r="L26" s="155">
        <v>1</v>
      </c>
      <c r="M26" s="50"/>
      <c r="N26" s="14"/>
      <c r="O26" s="14" t="s">
        <v>319</v>
      </c>
      <c r="P26" s="14" t="s">
        <v>322</v>
      </c>
      <c r="Q26" s="14" t="s">
        <v>321</v>
      </c>
      <c r="R26" s="14"/>
      <c r="S26" s="63"/>
      <c r="T26" s="13" t="s">
        <v>416</v>
      </c>
      <c r="U26" s="51"/>
      <c r="V26" s="13"/>
      <c r="W26" s="115"/>
      <c r="X26" s="13"/>
      <c r="Y26" s="13"/>
      <c r="Z26" s="13" t="s">
        <v>430</v>
      </c>
      <c r="AA26" s="55"/>
      <c r="AB26" s="13"/>
      <c r="AC26" s="17"/>
      <c r="AD26" s="17"/>
      <c r="AE26" s="17"/>
      <c r="AF26" s="17"/>
      <c r="AG26" s="17"/>
      <c r="AH26" s="17"/>
      <c r="AI26" s="13" t="s">
        <v>7</v>
      </c>
      <c r="AJ26" s="13" t="s">
        <v>9</v>
      </c>
      <c r="AK26" s="61" t="s">
        <v>341</v>
      </c>
      <c r="AL26" s="61" t="s">
        <v>342</v>
      </c>
      <c r="AM26" s="64"/>
      <c r="AN26" s="64"/>
      <c r="AO26" s="15"/>
      <c r="AP26" s="86"/>
      <c r="AQ26" s="86"/>
      <c r="AR26" s="88"/>
    </row>
    <row r="27" spans="1:46" s="3" customFormat="1" ht="48">
      <c r="A27" s="171">
        <v>25</v>
      </c>
      <c r="B27" s="56" t="s">
        <v>214</v>
      </c>
      <c r="C27" s="57" t="s">
        <v>291</v>
      </c>
      <c r="D27" s="57" t="s">
        <v>317</v>
      </c>
      <c r="E27" s="57" t="s">
        <v>323</v>
      </c>
      <c r="F27" s="57"/>
      <c r="G27" s="14"/>
      <c r="H27" s="14"/>
      <c r="I27" s="14"/>
      <c r="J27" s="14"/>
      <c r="K27" s="155" t="s">
        <v>221</v>
      </c>
      <c r="L27" s="172">
        <v>1</v>
      </c>
      <c r="M27" s="50"/>
      <c r="N27" s="14"/>
      <c r="O27" s="14" t="s">
        <v>319</v>
      </c>
      <c r="P27" s="14" t="s">
        <v>324</v>
      </c>
      <c r="Q27" s="14" t="s">
        <v>321</v>
      </c>
      <c r="R27" s="14"/>
      <c r="S27" s="63"/>
      <c r="T27" s="13" t="s">
        <v>416</v>
      </c>
      <c r="U27" s="51"/>
      <c r="V27" s="13"/>
      <c r="W27" s="115"/>
      <c r="X27" s="13"/>
      <c r="Y27" s="13"/>
      <c r="Z27" s="13" t="s">
        <v>430</v>
      </c>
      <c r="AA27" s="55"/>
      <c r="AB27" s="13"/>
      <c r="AC27" s="17"/>
      <c r="AD27" s="17"/>
      <c r="AE27" s="17"/>
      <c r="AF27" s="17"/>
      <c r="AG27" s="17"/>
      <c r="AH27" s="17"/>
      <c r="AI27" s="13" t="s">
        <v>7</v>
      </c>
      <c r="AJ27" s="13" t="s">
        <v>7</v>
      </c>
      <c r="AK27" s="61" t="s">
        <v>341</v>
      </c>
      <c r="AL27" s="61" t="s">
        <v>342</v>
      </c>
      <c r="AM27" s="64"/>
      <c r="AN27" s="64"/>
      <c r="AO27" s="15"/>
      <c r="AP27" s="86"/>
      <c r="AQ27" s="86"/>
      <c r="AR27" s="88"/>
    </row>
    <row r="28" spans="1:46" s="3" customFormat="1" ht="24">
      <c r="A28" s="171">
        <v>26</v>
      </c>
      <c r="B28" s="56" t="s">
        <v>214</v>
      </c>
      <c r="C28" s="57" t="s">
        <v>291</v>
      </c>
      <c r="D28" s="57" t="s">
        <v>325</v>
      </c>
      <c r="E28" s="57" t="s">
        <v>326</v>
      </c>
      <c r="F28" s="57"/>
      <c r="G28" s="14"/>
      <c r="H28" s="14"/>
      <c r="I28" s="14"/>
      <c r="J28" s="14"/>
      <c r="K28" s="155" t="s">
        <v>264</v>
      </c>
      <c r="L28" s="172">
        <v>1</v>
      </c>
      <c r="M28" s="50"/>
      <c r="N28" s="14"/>
      <c r="O28" s="14" t="s">
        <v>327</v>
      </c>
      <c r="P28" s="14" t="s">
        <v>328</v>
      </c>
      <c r="Q28" s="14" t="s">
        <v>296</v>
      </c>
      <c r="R28" s="14"/>
      <c r="S28" s="63"/>
      <c r="T28" s="13" t="s">
        <v>415</v>
      </c>
      <c r="U28" s="51"/>
      <c r="V28" s="13"/>
      <c r="W28" s="115"/>
      <c r="X28" s="13"/>
      <c r="Y28" s="13"/>
      <c r="Z28" s="13" t="s">
        <v>449</v>
      </c>
      <c r="AA28" s="55"/>
      <c r="AB28" s="13"/>
      <c r="AC28" s="17"/>
      <c r="AD28" s="17"/>
      <c r="AE28" s="17"/>
      <c r="AF28" s="17"/>
      <c r="AG28" s="17"/>
      <c r="AH28" s="17"/>
      <c r="AI28" s="13" t="s">
        <v>7</v>
      </c>
      <c r="AJ28" s="13" t="s">
        <v>9</v>
      </c>
      <c r="AK28" s="61" t="s">
        <v>341</v>
      </c>
      <c r="AL28" s="61" t="s">
        <v>342</v>
      </c>
      <c r="AM28" s="117" t="s">
        <v>343</v>
      </c>
      <c r="AN28" s="64"/>
      <c r="AO28" s="15"/>
      <c r="AP28" s="86"/>
      <c r="AQ28" s="86"/>
      <c r="AR28" s="88"/>
    </row>
    <row r="29" spans="1:46" s="3" customFormat="1" ht="168">
      <c r="A29" s="171">
        <v>27</v>
      </c>
      <c r="B29" s="56" t="s">
        <v>214</v>
      </c>
      <c r="C29" s="57" t="s">
        <v>329</v>
      </c>
      <c r="D29" s="57" t="s">
        <v>330</v>
      </c>
      <c r="E29" s="57" t="s">
        <v>331</v>
      </c>
      <c r="F29" s="57"/>
      <c r="G29" s="14"/>
      <c r="H29" s="14"/>
      <c r="I29" s="14"/>
      <c r="J29" s="14"/>
      <c r="K29" s="155" t="s">
        <v>264</v>
      </c>
      <c r="L29" s="155">
        <v>1</v>
      </c>
      <c r="M29" s="50" t="s">
        <v>332</v>
      </c>
      <c r="N29" s="14"/>
      <c r="O29" s="14" t="s">
        <v>333</v>
      </c>
      <c r="P29" s="14" t="s">
        <v>334</v>
      </c>
      <c r="Q29" s="14" t="s">
        <v>335</v>
      </c>
      <c r="R29" s="14"/>
      <c r="S29" s="63"/>
      <c r="T29" s="13" t="s">
        <v>432</v>
      </c>
      <c r="U29" s="51"/>
      <c r="V29" s="13"/>
      <c r="W29" s="115"/>
      <c r="X29" s="13"/>
      <c r="Y29" s="13" t="s">
        <v>12</v>
      </c>
      <c r="Z29" s="13" t="s">
        <v>481</v>
      </c>
      <c r="AA29" s="55">
        <v>42759</v>
      </c>
      <c r="AB29" s="13" t="s">
        <v>482</v>
      </c>
      <c r="AC29" s="17">
        <v>11</v>
      </c>
      <c r="AD29" s="17">
        <v>0</v>
      </c>
      <c r="AE29" s="17">
        <v>0</v>
      </c>
      <c r="AF29" s="17"/>
      <c r="AG29" s="17"/>
      <c r="AH29" s="17"/>
      <c r="AI29" s="13" t="s">
        <v>7</v>
      </c>
      <c r="AJ29" s="13"/>
      <c r="AK29" s="61" t="s">
        <v>341</v>
      </c>
      <c r="AL29" s="61" t="s">
        <v>342</v>
      </c>
      <c r="AM29" s="117" t="s">
        <v>344</v>
      </c>
      <c r="AN29" s="64"/>
      <c r="AO29" s="15"/>
      <c r="AP29" s="86"/>
      <c r="AQ29" s="86"/>
      <c r="AR29" s="88"/>
      <c r="AT29" s="2"/>
    </row>
    <row r="30" spans="1:46" s="3" customFormat="1" ht="112">
      <c r="A30" s="171">
        <v>28</v>
      </c>
      <c r="B30" s="56" t="s">
        <v>214</v>
      </c>
      <c r="C30" s="57" t="s">
        <v>329</v>
      </c>
      <c r="D30" s="57" t="s">
        <v>336</v>
      </c>
      <c r="E30" s="57" t="s">
        <v>331</v>
      </c>
      <c r="F30" s="57"/>
      <c r="G30" s="14"/>
      <c r="H30" s="14"/>
      <c r="I30" s="14"/>
      <c r="J30" s="14"/>
      <c r="K30" s="155"/>
      <c r="L30" s="155">
        <v>1</v>
      </c>
      <c r="M30" s="50"/>
      <c r="N30" s="14"/>
      <c r="O30" s="14" t="s">
        <v>337</v>
      </c>
      <c r="P30" s="14" t="s">
        <v>338</v>
      </c>
      <c r="Q30" s="14" t="s">
        <v>335</v>
      </c>
      <c r="R30" s="14"/>
      <c r="S30" s="63"/>
      <c r="T30" s="13" t="s">
        <v>432</v>
      </c>
      <c r="U30" s="51"/>
      <c r="V30" s="13"/>
      <c r="W30" s="115"/>
      <c r="X30" s="13"/>
      <c r="Y30" s="13"/>
      <c r="Z30" s="13" t="s">
        <v>483</v>
      </c>
      <c r="AA30" s="55"/>
      <c r="AB30" s="13"/>
      <c r="AC30" s="17"/>
      <c r="AD30" s="17"/>
      <c r="AE30" s="17"/>
      <c r="AF30" s="17"/>
      <c r="AG30" s="17"/>
      <c r="AH30" s="17"/>
      <c r="AI30" s="13" t="s">
        <v>7</v>
      </c>
      <c r="AJ30" s="13"/>
      <c r="AK30" s="61" t="s">
        <v>341</v>
      </c>
      <c r="AL30" s="61" t="s">
        <v>342</v>
      </c>
      <c r="AM30" s="117" t="s">
        <v>344</v>
      </c>
      <c r="AN30" s="64"/>
      <c r="AO30" s="15"/>
      <c r="AP30" s="86"/>
      <c r="AQ30" s="86"/>
      <c r="AR30" s="88"/>
      <c r="AT30" s="2"/>
    </row>
    <row r="31" spans="1:46" s="3" customFormat="1" ht="195">
      <c r="A31" s="171">
        <v>29</v>
      </c>
      <c r="B31" s="56" t="s">
        <v>214</v>
      </c>
      <c r="C31" s="57" t="s">
        <v>329</v>
      </c>
      <c r="D31" s="57" t="s">
        <v>336</v>
      </c>
      <c r="E31" s="57" t="s">
        <v>331</v>
      </c>
      <c r="F31" s="57"/>
      <c r="G31" s="14"/>
      <c r="H31" s="14"/>
      <c r="I31" s="14"/>
      <c r="J31" s="14"/>
      <c r="K31" s="155"/>
      <c r="L31" s="155">
        <v>1</v>
      </c>
      <c r="M31" s="50"/>
      <c r="N31" s="14"/>
      <c r="O31" s="14" t="s">
        <v>339</v>
      </c>
      <c r="P31" s="14" t="s">
        <v>340</v>
      </c>
      <c r="Q31" s="14" t="s">
        <v>335</v>
      </c>
      <c r="R31" s="14"/>
      <c r="S31" s="63"/>
      <c r="T31" s="13" t="s">
        <v>432</v>
      </c>
      <c r="U31" s="51"/>
      <c r="V31" s="13"/>
      <c r="W31" s="115"/>
      <c r="X31" s="13"/>
      <c r="Y31" s="13"/>
      <c r="Z31" s="13" t="s">
        <v>483</v>
      </c>
      <c r="AA31" s="55"/>
      <c r="AB31" s="13"/>
      <c r="AC31" s="17"/>
      <c r="AD31" s="17"/>
      <c r="AE31" s="17"/>
      <c r="AF31" s="17"/>
      <c r="AG31" s="17"/>
      <c r="AH31" s="17"/>
      <c r="AI31" s="13" t="s">
        <v>7</v>
      </c>
      <c r="AJ31" s="13"/>
      <c r="AK31" s="61" t="s">
        <v>341</v>
      </c>
      <c r="AL31" s="61" t="s">
        <v>342</v>
      </c>
      <c r="AM31" s="117" t="s">
        <v>344</v>
      </c>
      <c r="AN31" s="64"/>
      <c r="AO31" s="15"/>
      <c r="AP31" s="86"/>
      <c r="AQ31" s="86"/>
      <c r="AR31" s="88"/>
      <c r="AT31" s="2"/>
    </row>
    <row r="32" spans="1:46" s="3" customFormat="1" ht="60">
      <c r="A32" s="171">
        <v>30</v>
      </c>
      <c r="B32" s="56" t="s">
        <v>214</v>
      </c>
      <c r="C32" s="56" t="s">
        <v>345</v>
      </c>
      <c r="D32" s="56"/>
      <c r="E32" s="56" t="s">
        <v>225</v>
      </c>
      <c r="F32" s="56"/>
      <c r="G32" s="50"/>
      <c r="H32" s="50"/>
      <c r="I32" s="50"/>
      <c r="J32" s="50"/>
      <c r="K32" s="155" t="s">
        <v>218</v>
      </c>
      <c r="L32" s="155">
        <v>1</v>
      </c>
      <c r="M32" s="50"/>
      <c r="N32" s="50"/>
      <c r="O32" s="50" t="s">
        <v>346</v>
      </c>
      <c r="P32" s="50" t="s">
        <v>347</v>
      </c>
      <c r="Q32" s="50" t="s">
        <v>348</v>
      </c>
      <c r="R32" s="14"/>
      <c r="S32" s="63"/>
      <c r="T32" s="13" t="s">
        <v>417</v>
      </c>
      <c r="U32" s="51"/>
      <c r="V32" s="13"/>
      <c r="W32" s="115"/>
      <c r="X32" s="13"/>
      <c r="Y32" s="13" t="s">
        <v>12</v>
      </c>
      <c r="Z32" s="13" t="s">
        <v>450</v>
      </c>
      <c r="AA32" s="55"/>
      <c r="AB32" s="13" t="s">
        <v>433</v>
      </c>
      <c r="AC32" s="17"/>
      <c r="AD32" s="17"/>
      <c r="AE32" s="17"/>
      <c r="AF32" s="17"/>
      <c r="AG32" s="17"/>
      <c r="AH32" s="17"/>
      <c r="AI32" s="13" t="s">
        <v>7</v>
      </c>
      <c r="AJ32" s="13" t="s">
        <v>9</v>
      </c>
      <c r="AK32" s="61" t="s">
        <v>413</v>
      </c>
      <c r="AL32" s="61" t="s">
        <v>414</v>
      </c>
      <c r="AM32" s="64"/>
      <c r="AN32" s="64"/>
      <c r="AO32" s="15"/>
      <c r="AP32" s="86"/>
      <c r="AQ32" s="86"/>
      <c r="AR32" s="88"/>
    </row>
    <row r="33" spans="1:46" s="3" customFormat="1" ht="60">
      <c r="A33" s="171">
        <v>31</v>
      </c>
      <c r="B33" s="56" t="s">
        <v>214</v>
      </c>
      <c r="C33" s="56" t="s">
        <v>345</v>
      </c>
      <c r="D33" s="56"/>
      <c r="E33" s="56" t="s">
        <v>225</v>
      </c>
      <c r="F33" s="56"/>
      <c r="G33" s="50"/>
      <c r="H33" s="50"/>
      <c r="I33" s="50"/>
      <c r="J33" s="50"/>
      <c r="K33" s="155" t="s">
        <v>218</v>
      </c>
      <c r="L33" s="155">
        <v>1</v>
      </c>
      <c r="M33" s="50"/>
      <c r="N33" s="14"/>
      <c r="O33" s="14" t="s">
        <v>349</v>
      </c>
      <c r="P33" s="14" t="s">
        <v>350</v>
      </c>
      <c r="Q33" s="14"/>
      <c r="R33" s="14"/>
      <c r="S33" s="63"/>
      <c r="T33" s="13" t="s">
        <v>417</v>
      </c>
      <c r="U33" s="51"/>
      <c r="V33" s="13"/>
      <c r="W33" s="115"/>
      <c r="X33" s="13"/>
      <c r="Y33" s="13"/>
      <c r="Z33" s="13" t="s">
        <v>426</v>
      </c>
      <c r="AA33" s="55"/>
      <c r="AB33" s="13"/>
      <c r="AC33" s="17"/>
      <c r="AD33" s="17"/>
      <c r="AE33" s="17"/>
      <c r="AF33" s="17"/>
      <c r="AG33" s="17"/>
      <c r="AH33" s="17"/>
      <c r="AI33" s="13" t="s">
        <v>7</v>
      </c>
      <c r="AJ33" s="13" t="s">
        <v>9</v>
      </c>
      <c r="AK33" s="61" t="s">
        <v>413</v>
      </c>
      <c r="AL33" s="61" t="s">
        <v>414</v>
      </c>
      <c r="AM33" s="64"/>
      <c r="AN33" s="64"/>
      <c r="AO33" s="15"/>
      <c r="AP33" s="86"/>
      <c r="AQ33" s="86"/>
      <c r="AR33" s="88"/>
    </row>
    <row r="34" spans="1:46" s="3" customFormat="1" ht="348">
      <c r="A34" s="171">
        <v>32</v>
      </c>
      <c r="B34" s="56" t="s">
        <v>214</v>
      </c>
      <c r="C34" s="57" t="s">
        <v>351</v>
      </c>
      <c r="D34" s="57" t="s">
        <v>351</v>
      </c>
      <c r="E34" s="57" t="s">
        <v>229</v>
      </c>
      <c r="F34" s="57"/>
      <c r="G34" s="14"/>
      <c r="H34" s="14"/>
      <c r="I34" s="14"/>
      <c r="J34" s="14"/>
      <c r="K34" s="155" t="s">
        <v>218</v>
      </c>
      <c r="L34" s="178">
        <v>1</v>
      </c>
      <c r="M34" s="50"/>
      <c r="N34" s="14"/>
      <c r="O34" s="14" t="s">
        <v>352</v>
      </c>
      <c r="P34" s="14"/>
      <c r="Q34" s="14" t="s">
        <v>353</v>
      </c>
      <c r="R34" s="14"/>
      <c r="S34" s="63"/>
      <c r="T34" s="13"/>
      <c r="U34" s="51"/>
      <c r="V34" s="13"/>
      <c r="W34" s="115"/>
      <c r="X34" s="13"/>
      <c r="Y34" s="13" t="s">
        <v>13</v>
      </c>
      <c r="Z34" s="140" t="s">
        <v>447</v>
      </c>
      <c r="AA34" s="55">
        <v>42745</v>
      </c>
      <c r="AB34" s="13" t="s">
        <v>446</v>
      </c>
      <c r="AC34" s="17">
        <v>8</v>
      </c>
      <c r="AD34" s="17">
        <v>0</v>
      </c>
      <c r="AE34" s="17">
        <v>0</v>
      </c>
      <c r="AF34" s="17"/>
      <c r="AG34" s="17"/>
      <c r="AH34" s="17"/>
      <c r="AI34" s="13"/>
      <c r="AJ34" s="13"/>
      <c r="AK34" s="61" t="s">
        <v>413</v>
      </c>
      <c r="AL34" s="61" t="s">
        <v>414</v>
      </c>
      <c r="AM34" s="64"/>
      <c r="AN34" s="64"/>
      <c r="AO34" s="15"/>
      <c r="AP34" s="86"/>
      <c r="AQ34" s="86"/>
      <c r="AR34" s="88"/>
      <c r="AS34" s="1"/>
      <c r="AT34" s="2"/>
    </row>
    <row r="35" spans="1:46" s="3" customFormat="1" ht="36">
      <c r="A35" s="171">
        <v>33</v>
      </c>
      <c r="B35" s="56" t="s">
        <v>214</v>
      </c>
      <c r="C35" s="57" t="s">
        <v>351</v>
      </c>
      <c r="D35" s="57" t="s">
        <v>351</v>
      </c>
      <c r="E35" s="57" t="s">
        <v>354</v>
      </c>
      <c r="F35" s="57"/>
      <c r="G35" s="14"/>
      <c r="H35" s="14"/>
      <c r="I35" s="14"/>
      <c r="J35" s="14"/>
      <c r="K35" s="155" t="s">
        <v>226</v>
      </c>
      <c r="L35" s="155">
        <v>1</v>
      </c>
      <c r="M35" s="50"/>
      <c r="N35" s="14"/>
      <c r="O35" s="14" t="s">
        <v>355</v>
      </c>
      <c r="P35" s="14"/>
      <c r="Q35" s="14" t="s">
        <v>356</v>
      </c>
      <c r="R35" s="14"/>
      <c r="S35" s="63"/>
      <c r="T35" s="13"/>
      <c r="U35" s="51"/>
      <c r="V35" s="13"/>
      <c r="W35" s="115"/>
      <c r="X35" s="13"/>
      <c r="Y35" s="13"/>
      <c r="Z35" s="13" t="s">
        <v>426</v>
      </c>
      <c r="AA35" s="55"/>
      <c r="AB35" s="13"/>
      <c r="AC35" s="17"/>
      <c r="AD35" s="17"/>
      <c r="AE35" s="17"/>
      <c r="AF35" s="17"/>
      <c r="AG35" s="17"/>
      <c r="AH35" s="17"/>
      <c r="AI35" s="13" t="s">
        <v>7</v>
      </c>
      <c r="AJ35" s="13"/>
      <c r="AK35" s="61" t="s">
        <v>413</v>
      </c>
      <c r="AL35" s="61" t="s">
        <v>414</v>
      </c>
      <c r="AM35" s="64"/>
      <c r="AN35" s="64"/>
      <c r="AO35" s="15"/>
      <c r="AP35" s="86"/>
      <c r="AQ35" s="86"/>
      <c r="AR35" s="88"/>
      <c r="AS35" s="1"/>
      <c r="AT35" s="2"/>
    </row>
    <row r="36" spans="1:46" s="3" customFormat="1" ht="60">
      <c r="A36" s="171">
        <v>34</v>
      </c>
      <c r="B36" s="56" t="s">
        <v>214</v>
      </c>
      <c r="C36" s="57" t="s">
        <v>351</v>
      </c>
      <c r="D36" s="57" t="s">
        <v>357</v>
      </c>
      <c r="E36" s="57" t="s">
        <v>354</v>
      </c>
      <c r="F36" s="57"/>
      <c r="G36" s="14"/>
      <c r="H36" s="14"/>
      <c r="I36" s="14"/>
      <c r="J36" s="14"/>
      <c r="K36" s="155" t="s">
        <v>226</v>
      </c>
      <c r="L36" s="155">
        <v>1</v>
      </c>
      <c r="M36" s="50"/>
      <c r="N36" s="14"/>
      <c r="O36" s="14" t="s">
        <v>358</v>
      </c>
      <c r="P36" s="14" t="s">
        <v>359</v>
      </c>
      <c r="Q36" s="14"/>
      <c r="R36" s="14"/>
      <c r="S36" s="63"/>
      <c r="T36" s="13"/>
      <c r="U36" s="51"/>
      <c r="V36" s="13"/>
      <c r="W36" s="115"/>
      <c r="X36" s="13"/>
      <c r="Y36" s="13"/>
      <c r="Z36" s="13" t="s">
        <v>426</v>
      </c>
      <c r="AA36" s="55"/>
      <c r="AB36" s="13"/>
      <c r="AC36" s="17"/>
      <c r="AD36" s="17"/>
      <c r="AE36" s="17"/>
      <c r="AF36" s="17"/>
      <c r="AG36" s="17"/>
      <c r="AH36" s="17"/>
      <c r="AI36" s="13" t="s">
        <v>7</v>
      </c>
      <c r="AJ36" s="13"/>
      <c r="AK36" s="61" t="s">
        <v>413</v>
      </c>
      <c r="AL36" s="61" t="s">
        <v>414</v>
      </c>
      <c r="AM36" s="64"/>
      <c r="AN36" s="64"/>
      <c r="AO36" s="15"/>
      <c r="AP36" s="86"/>
      <c r="AQ36" s="86"/>
      <c r="AR36" s="88"/>
      <c r="AT36" s="2"/>
    </row>
    <row r="37" spans="1:46" s="3" customFormat="1" ht="84">
      <c r="A37" s="171">
        <v>35</v>
      </c>
      <c r="B37" s="56" t="s">
        <v>214</v>
      </c>
      <c r="C37" s="57" t="s">
        <v>351</v>
      </c>
      <c r="D37" s="57" t="s">
        <v>360</v>
      </c>
      <c r="E37" s="57" t="s">
        <v>361</v>
      </c>
      <c r="F37" s="57"/>
      <c r="G37" s="14"/>
      <c r="H37" s="14"/>
      <c r="I37" s="14"/>
      <c r="J37" s="14"/>
      <c r="K37" s="155" t="s">
        <v>257</v>
      </c>
      <c r="L37" s="155">
        <v>1</v>
      </c>
      <c r="M37" s="50"/>
      <c r="N37" s="14"/>
      <c r="O37" s="14" t="s">
        <v>362</v>
      </c>
      <c r="P37" s="14"/>
      <c r="Q37" s="14" t="s">
        <v>363</v>
      </c>
      <c r="R37" s="14"/>
      <c r="S37" s="63"/>
      <c r="T37" s="13"/>
      <c r="U37" s="51"/>
      <c r="V37" s="13"/>
      <c r="W37" s="115"/>
      <c r="X37" s="13"/>
      <c r="Y37" s="13" t="s">
        <v>14</v>
      </c>
      <c r="Z37" s="13" t="s">
        <v>448</v>
      </c>
      <c r="AA37" s="55">
        <v>42745</v>
      </c>
      <c r="AB37" s="13" t="s">
        <v>445</v>
      </c>
      <c r="AC37" s="17">
        <v>8</v>
      </c>
      <c r="AD37" s="17">
        <v>0</v>
      </c>
      <c r="AE37" s="17">
        <v>0</v>
      </c>
      <c r="AF37" s="17"/>
      <c r="AG37" s="17"/>
      <c r="AH37" s="17"/>
      <c r="AI37" s="13" t="s">
        <v>9</v>
      </c>
      <c r="AJ37" s="13"/>
      <c r="AK37" s="61" t="s">
        <v>413</v>
      </c>
      <c r="AL37" s="61" t="s">
        <v>414</v>
      </c>
      <c r="AM37" s="64"/>
      <c r="AN37" s="64"/>
      <c r="AO37" s="15"/>
      <c r="AP37" s="86"/>
      <c r="AQ37" s="86"/>
      <c r="AR37" s="88"/>
      <c r="AS37" s="2"/>
      <c r="AT37" s="2"/>
    </row>
    <row r="38" spans="1:46" s="3" customFormat="1" ht="96">
      <c r="A38" s="171">
        <v>36</v>
      </c>
      <c r="B38" s="56" t="s">
        <v>214</v>
      </c>
      <c r="C38" s="57" t="s">
        <v>351</v>
      </c>
      <c r="D38" s="57" t="s">
        <v>364</v>
      </c>
      <c r="E38" s="57" t="s">
        <v>365</v>
      </c>
      <c r="F38" s="57"/>
      <c r="G38" s="14"/>
      <c r="H38" s="14"/>
      <c r="I38" s="14"/>
      <c r="J38" s="14"/>
      <c r="K38" s="155" t="s">
        <v>226</v>
      </c>
      <c r="L38" s="155">
        <v>1</v>
      </c>
      <c r="M38" s="50"/>
      <c r="N38" s="14"/>
      <c r="O38" s="14" t="s">
        <v>366</v>
      </c>
      <c r="P38" s="14" t="s">
        <v>367</v>
      </c>
      <c r="Q38" s="14"/>
      <c r="R38" s="14"/>
      <c r="S38" s="63"/>
      <c r="T38" s="13"/>
      <c r="U38" s="51"/>
      <c r="V38" s="13"/>
      <c r="W38" s="115"/>
      <c r="X38" s="13"/>
      <c r="Y38" s="13"/>
      <c r="Z38" s="13" t="s">
        <v>426</v>
      </c>
      <c r="AA38" s="55"/>
      <c r="AB38" s="13"/>
      <c r="AC38" s="17"/>
      <c r="AD38" s="17"/>
      <c r="AE38" s="17"/>
      <c r="AF38" s="17"/>
      <c r="AG38" s="17"/>
      <c r="AH38" s="17"/>
      <c r="AI38" s="13" t="s">
        <v>7</v>
      </c>
      <c r="AJ38" s="13"/>
      <c r="AK38" s="61" t="s">
        <v>413</v>
      </c>
      <c r="AL38" s="61" t="s">
        <v>414</v>
      </c>
      <c r="AM38" s="64"/>
      <c r="AN38" s="64"/>
      <c r="AO38" s="15"/>
      <c r="AP38" s="86"/>
      <c r="AQ38" s="86"/>
      <c r="AR38" s="88"/>
      <c r="AS38" s="2"/>
      <c r="AT38" s="2"/>
    </row>
    <row r="39" spans="1:46" s="3" customFormat="1" ht="60">
      <c r="A39" s="171">
        <v>37</v>
      </c>
      <c r="B39" s="56" t="s">
        <v>214</v>
      </c>
      <c r="C39" s="57" t="s">
        <v>351</v>
      </c>
      <c r="D39" s="57" t="s">
        <v>368</v>
      </c>
      <c r="E39" s="57" t="s">
        <v>369</v>
      </c>
      <c r="F39" s="57"/>
      <c r="G39" s="14"/>
      <c r="H39" s="14"/>
      <c r="I39" s="14"/>
      <c r="J39" s="14"/>
      <c r="K39" s="155" t="s">
        <v>226</v>
      </c>
      <c r="L39" s="155">
        <v>1</v>
      </c>
      <c r="M39" s="50"/>
      <c r="N39" s="14"/>
      <c r="O39" s="14" t="s">
        <v>370</v>
      </c>
      <c r="P39" s="14" t="s">
        <v>371</v>
      </c>
      <c r="Q39" s="14"/>
      <c r="R39" s="14"/>
      <c r="S39" s="63"/>
      <c r="T39" s="13"/>
      <c r="U39" s="51"/>
      <c r="V39" s="13"/>
      <c r="W39" s="115"/>
      <c r="X39" s="13"/>
      <c r="Y39" s="13"/>
      <c r="Z39" s="13" t="s">
        <v>426</v>
      </c>
      <c r="AA39" s="55"/>
      <c r="AB39" s="13"/>
      <c r="AC39" s="17"/>
      <c r="AD39" s="17"/>
      <c r="AE39" s="17"/>
      <c r="AF39" s="17"/>
      <c r="AG39" s="17"/>
      <c r="AH39" s="17"/>
      <c r="AI39" s="13" t="s">
        <v>7</v>
      </c>
      <c r="AJ39" s="13"/>
      <c r="AK39" s="61" t="s">
        <v>413</v>
      </c>
      <c r="AL39" s="61" t="s">
        <v>414</v>
      </c>
      <c r="AM39" s="64"/>
      <c r="AN39" s="64"/>
      <c r="AO39" s="15"/>
      <c r="AP39" s="86"/>
      <c r="AQ39" s="86"/>
      <c r="AR39" s="88"/>
      <c r="AS39" s="2"/>
      <c r="AT39" s="2"/>
    </row>
    <row r="40" spans="1:46" s="3" customFormat="1" ht="48">
      <c r="A40" s="171">
        <v>38</v>
      </c>
      <c r="B40" s="56" t="s">
        <v>214</v>
      </c>
      <c r="C40" s="57" t="s">
        <v>372</v>
      </c>
      <c r="D40" s="57" t="s">
        <v>373</v>
      </c>
      <c r="E40" s="57" t="s">
        <v>374</v>
      </c>
      <c r="F40" s="57"/>
      <c r="G40" s="14"/>
      <c r="H40" s="14"/>
      <c r="I40" s="14"/>
      <c r="J40" s="14"/>
      <c r="K40" s="155" t="s">
        <v>226</v>
      </c>
      <c r="L40" s="155">
        <v>1</v>
      </c>
      <c r="M40" s="50"/>
      <c r="N40" s="14"/>
      <c r="O40" s="14" t="s">
        <v>375</v>
      </c>
      <c r="P40" s="14" t="s">
        <v>376</v>
      </c>
      <c r="Q40" s="14" t="s">
        <v>377</v>
      </c>
      <c r="R40" s="14"/>
      <c r="S40" s="63"/>
      <c r="T40" s="13"/>
      <c r="U40" s="51"/>
      <c r="V40" s="13"/>
      <c r="W40" s="115"/>
      <c r="X40" s="13"/>
      <c r="Y40" s="13"/>
      <c r="Z40" s="13" t="s">
        <v>426</v>
      </c>
      <c r="AA40" s="55"/>
      <c r="AB40" s="13"/>
      <c r="AC40" s="17"/>
      <c r="AD40" s="17"/>
      <c r="AE40" s="17"/>
      <c r="AF40" s="17"/>
      <c r="AG40" s="17"/>
      <c r="AH40" s="17"/>
      <c r="AI40" s="13" t="s">
        <v>7</v>
      </c>
      <c r="AJ40" s="13"/>
      <c r="AK40" s="61" t="s">
        <v>413</v>
      </c>
      <c r="AL40" s="61" t="s">
        <v>414</v>
      </c>
      <c r="AM40" s="64"/>
      <c r="AN40" s="64"/>
      <c r="AO40" s="15"/>
      <c r="AP40" s="86"/>
      <c r="AQ40" s="86"/>
      <c r="AR40" s="88"/>
      <c r="AT40" s="2"/>
    </row>
    <row r="41" spans="1:46" s="3" customFormat="1" ht="228">
      <c r="A41" s="171">
        <v>39</v>
      </c>
      <c r="B41" s="56" t="s">
        <v>214</v>
      </c>
      <c r="C41" s="57" t="s">
        <v>378</v>
      </c>
      <c r="D41" s="57" t="s">
        <v>379</v>
      </c>
      <c r="E41" s="57" t="s">
        <v>380</v>
      </c>
      <c r="F41" s="57"/>
      <c r="G41" s="14"/>
      <c r="H41" s="14"/>
      <c r="I41" s="14"/>
      <c r="J41" s="14"/>
      <c r="K41" s="14" t="s">
        <v>257</v>
      </c>
      <c r="L41" s="174"/>
      <c r="M41" s="50"/>
      <c r="N41" s="14"/>
      <c r="O41" s="14"/>
      <c r="P41" s="14"/>
      <c r="Q41" s="14" t="s">
        <v>381</v>
      </c>
      <c r="R41" s="14"/>
      <c r="S41" s="63"/>
      <c r="T41" s="13" t="s">
        <v>418</v>
      </c>
      <c r="U41" s="51"/>
      <c r="V41" s="13"/>
      <c r="W41" s="115"/>
      <c r="X41" s="13"/>
      <c r="Y41" s="13"/>
      <c r="Z41" s="13" t="s">
        <v>479</v>
      </c>
      <c r="AA41" s="55"/>
      <c r="AB41" s="13"/>
      <c r="AC41" s="17"/>
      <c r="AD41" s="17"/>
      <c r="AE41" s="17"/>
      <c r="AF41" s="17"/>
      <c r="AG41" s="17"/>
      <c r="AH41" s="17"/>
      <c r="AI41" s="13"/>
      <c r="AJ41" s="13"/>
      <c r="AK41" s="61" t="s">
        <v>413</v>
      </c>
      <c r="AL41" s="61" t="s">
        <v>414</v>
      </c>
      <c r="AM41" s="64"/>
      <c r="AN41" s="64"/>
      <c r="AO41" s="15"/>
      <c r="AP41" s="86"/>
      <c r="AQ41" s="86"/>
      <c r="AR41" s="88"/>
      <c r="AS41" s="6"/>
      <c r="AT41" s="2"/>
    </row>
    <row r="42" spans="1:46" s="3" customFormat="1" ht="84">
      <c r="A42" s="171">
        <v>40</v>
      </c>
      <c r="B42" s="56" t="s">
        <v>214</v>
      </c>
      <c r="C42" s="57" t="s">
        <v>378</v>
      </c>
      <c r="D42" s="57" t="s">
        <v>379</v>
      </c>
      <c r="E42" s="57" t="s">
        <v>380</v>
      </c>
      <c r="F42" s="57"/>
      <c r="G42" s="14"/>
      <c r="H42" s="14"/>
      <c r="I42" s="14"/>
      <c r="J42" s="14"/>
      <c r="K42" s="14" t="s">
        <v>257</v>
      </c>
      <c r="L42" s="174"/>
      <c r="M42" s="50"/>
      <c r="N42" s="14"/>
      <c r="O42" s="14" t="s">
        <v>382</v>
      </c>
      <c r="P42" s="14"/>
      <c r="Q42" s="14" t="s">
        <v>383</v>
      </c>
      <c r="R42" s="14"/>
      <c r="S42" s="63"/>
      <c r="T42" s="13" t="s">
        <v>418</v>
      </c>
      <c r="U42" s="51"/>
      <c r="V42" s="13"/>
      <c r="W42" s="115"/>
      <c r="X42" s="13"/>
      <c r="Y42" s="13"/>
      <c r="Z42" s="13" t="s">
        <v>480</v>
      </c>
      <c r="AA42" s="55"/>
      <c r="AB42" s="13"/>
      <c r="AC42" s="17"/>
      <c r="AD42" s="17"/>
      <c r="AE42" s="17"/>
      <c r="AF42" s="17"/>
      <c r="AG42" s="17"/>
      <c r="AH42" s="17"/>
      <c r="AI42" s="13"/>
      <c r="AJ42" s="13"/>
      <c r="AK42" s="61" t="s">
        <v>413</v>
      </c>
      <c r="AL42" s="61" t="s">
        <v>414</v>
      </c>
      <c r="AM42" s="64"/>
      <c r="AN42" s="64"/>
      <c r="AO42" s="15"/>
      <c r="AP42" s="86"/>
      <c r="AQ42" s="86"/>
      <c r="AR42" s="88"/>
      <c r="AT42" s="2"/>
    </row>
    <row r="43" spans="1:46" s="3" customFormat="1" ht="24">
      <c r="A43" s="171">
        <v>41</v>
      </c>
      <c r="B43" s="56" t="s">
        <v>214</v>
      </c>
      <c r="C43" s="57" t="s">
        <v>215</v>
      </c>
      <c r="D43" s="57" t="s">
        <v>384</v>
      </c>
      <c r="E43" s="57" t="s">
        <v>385</v>
      </c>
      <c r="F43" s="57"/>
      <c r="G43" s="14"/>
      <c r="H43" s="14"/>
      <c r="I43" s="14"/>
      <c r="J43" s="14"/>
      <c r="K43" s="155" t="s">
        <v>226</v>
      </c>
      <c r="L43" s="155">
        <v>1</v>
      </c>
      <c r="M43" s="50"/>
      <c r="N43" s="14"/>
      <c r="O43" s="14"/>
      <c r="P43" s="14"/>
      <c r="Q43" s="14" t="s">
        <v>386</v>
      </c>
      <c r="R43" s="14"/>
      <c r="S43" s="63"/>
      <c r="T43" s="13"/>
      <c r="U43" s="51"/>
      <c r="V43" s="13"/>
      <c r="W43" s="115"/>
      <c r="X43" s="13"/>
      <c r="Y43" s="13"/>
      <c r="Z43" s="13" t="s">
        <v>426</v>
      </c>
      <c r="AA43" s="55"/>
      <c r="AB43" s="13"/>
      <c r="AC43" s="17"/>
      <c r="AD43" s="17"/>
      <c r="AE43" s="17"/>
      <c r="AF43" s="17"/>
      <c r="AG43" s="17"/>
      <c r="AH43" s="17"/>
      <c r="AI43" s="13" t="s">
        <v>7</v>
      </c>
      <c r="AJ43" s="13"/>
      <c r="AK43" s="61" t="s">
        <v>413</v>
      </c>
      <c r="AL43" s="61" t="s">
        <v>414</v>
      </c>
      <c r="AM43" s="64"/>
      <c r="AN43" s="64"/>
      <c r="AO43" s="15"/>
      <c r="AP43" s="86"/>
      <c r="AQ43" s="86"/>
      <c r="AR43" s="88"/>
      <c r="AT43" s="2"/>
    </row>
    <row r="44" spans="1:46" s="3" customFormat="1" ht="48">
      <c r="A44" s="171">
        <v>42</v>
      </c>
      <c r="B44" s="56" t="s">
        <v>214</v>
      </c>
      <c r="C44" s="57" t="s">
        <v>215</v>
      </c>
      <c r="D44" s="57" t="s">
        <v>387</v>
      </c>
      <c r="E44" s="57" t="s">
        <v>274</v>
      </c>
      <c r="F44" s="57"/>
      <c r="G44" s="14"/>
      <c r="H44" s="14"/>
      <c r="I44" s="14"/>
      <c r="J44" s="14"/>
      <c r="K44" s="155" t="s">
        <v>226</v>
      </c>
      <c r="L44" s="155">
        <v>1</v>
      </c>
      <c r="M44" s="50"/>
      <c r="N44" s="14"/>
      <c r="O44" s="14" t="s">
        <v>388</v>
      </c>
      <c r="P44" s="14" t="s">
        <v>389</v>
      </c>
      <c r="Q44" s="14"/>
      <c r="R44" s="14"/>
      <c r="S44" s="63"/>
      <c r="T44" s="13"/>
      <c r="U44" s="51"/>
      <c r="V44" s="13"/>
      <c r="W44" s="115"/>
      <c r="X44" s="13"/>
      <c r="Y44" s="13"/>
      <c r="Z44" s="13" t="s">
        <v>426</v>
      </c>
      <c r="AA44" s="55"/>
      <c r="AB44" s="13"/>
      <c r="AC44" s="17"/>
      <c r="AD44" s="17"/>
      <c r="AE44" s="17"/>
      <c r="AF44" s="17"/>
      <c r="AG44" s="17"/>
      <c r="AH44" s="17"/>
      <c r="AI44" s="13" t="s">
        <v>7</v>
      </c>
      <c r="AJ44" s="13"/>
      <c r="AK44" s="61" t="s">
        <v>413</v>
      </c>
      <c r="AL44" s="61" t="s">
        <v>414</v>
      </c>
      <c r="AM44" s="64"/>
      <c r="AN44" s="64"/>
      <c r="AO44" s="15"/>
      <c r="AP44" s="86"/>
      <c r="AQ44" s="86"/>
      <c r="AR44" s="88"/>
      <c r="AT44" s="2"/>
    </row>
    <row r="45" spans="1:46" s="3" customFormat="1" ht="72">
      <c r="A45" s="171">
        <v>43</v>
      </c>
      <c r="B45" s="56" t="s">
        <v>214</v>
      </c>
      <c r="C45" s="57" t="s">
        <v>215</v>
      </c>
      <c r="D45" s="57" t="s">
        <v>387</v>
      </c>
      <c r="E45" s="57" t="s">
        <v>274</v>
      </c>
      <c r="F45" s="57"/>
      <c r="G45" s="14"/>
      <c r="H45" s="14"/>
      <c r="I45" s="14"/>
      <c r="J45" s="14"/>
      <c r="K45" s="155" t="s">
        <v>226</v>
      </c>
      <c r="L45" s="155">
        <v>1</v>
      </c>
      <c r="M45" s="50"/>
      <c r="N45" s="14"/>
      <c r="O45" s="14" t="s">
        <v>390</v>
      </c>
      <c r="P45" s="14" t="s">
        <v>391</v>
      </c>
      <c r="Q45" s="14" t="s">
        <v>392</v>
      </c>
      <c r="R45" s="14"/>
      <c r="S45" s="63"/>
      <c r="T45" s="13"/>
      <c r="U45" s="51"/>
      <c r="V45" s="13"/>
      <c r="W45" s="115"/>
      <c r="X45" s="13"/>
      <c r="Y45" s="13"/>
      <c r="Z45" s="13" t="s">
        <v>426</v>
      </c>
      <c r="AA45" s="55"/>
      <c r="AB45" s="13"/>
      <c r="AC45" s="17"/>
      <c r="AD45" s="17"/>
      <c r="AE45" s="17"/>
      <c r="AF45" s="17"/>
      <c r="AG45" s="17"/>
      <c r="AH45" s="17"/>
      <c r="AI45" s="13" t="s">
        <v>7</v>
      </c>
      <c r="AJ45" s="13"/>
      <c r="AK45" s="61" t="s">
        <v>413</v>
      </c>
      <c r="AL45" s="61" t="s">
        <v>414</v>
      </c>
      <c r="AM45" s="64"/>
      <c r="AN45" s="64"/>
      <c r="AO45" s="15"/>
      <c r="AP45" s="86"/>
      <c r="AQ45" s="86"/>
      <c r="AR45" s="88"/>
      <c r="AT45" s="2"/>
    </row>
    <row r="46" spans="1:46" s="3" customFormat="1" ht="84">
      <c r="A46" s="171">
        <v>44</v>
      </c>
      <c r="B46" s="56" t="s">
        <v>214</v>
      </c>
      <c r="C46" s="57" t="s">
        <v>215</v>
      </c>
      <c r="D46" s="57" t="s">
        <v>393</v>
      </c>
      <c r="E46" s="57" t="s">
        <v>394</v>
      </c>
      <c r="F46" s="57"/>
      <c r="G46" s="14"/>
      <c r="H46" s="14"/>
      <c r="I46" s="14"/>
      <c r="J46" s="14"/>
      <c r="K46" s="155" t="s">
        <v>226</v>
      </c>
      <c r="L46" s="155">
        <v>1</v>
      </c>
      <c r="M46" s="50"/>
      <c r="N46" s="14"/>
      <c r="O46" s="14" t="s">
        <v>395</v>
      </c>
      <c r="P46" s="14" t="s">
        <v>396</v>
      </c>
      <c r="Q46" s="14"/>
      <c r="R46" s="14"/>
      <c r="S46" s="63"/>
      <c r="T46" s="13"/>
      <c r="U46" s="51"/>
      <c r="V46" s="13"/>
      <c r="W46" s="115"/>
      <c r="X46" s="13"/>
      <c r="Y46" s="13"/>
      <c r="Z46" s="13" t="s">
        <v>426</v>
      </c>
      <c r="AA46" s="55"/>
      <c r="AB46" s="13"/>
      <c r="AC46" s="17"/>
      <c r="AD46" s="17"/>
      <c r="AE46" s="17"/>
      <c r="AF46" s="17"/>
      <c r="AG46" s="17"/>
      <c r="AH46" s="17"/>
      <c r="AI46" s="13" t="s">
        <v>7</v>
      </c>
      <c r="AJ46" s="13"/>
      <c r="AK46" s="61" t="s">
        <v>413</v>
      </c>
      <c r="AL46" s="61" t="s">
        <v>414</v>
      </c>
      <c r="AM46" s="64"/>
      <c r="AN46" s="64"/>
      <c r="AO46" s="15"/>
      <c r="AP46" s="86"/>
      <c r="AQ46" s="86"/>
      <c r="AR46" s="88"/>
      <c r="AT46" s="2"/>
    </row>
    <row r="47" spans="1:46" s="3" customFormat="1" ht="132">
      <c r="A47" s="171">
        <v>45</v>
      </c>
      <c r="B47" s="56" t="s">
        <v>214</v>
      </c>
      <c r="C47" s="57" t="s">
        <v>215</v>
      </c>
      <c r="D47" s="57" t="s">
        <v>397</v>
      </c>
      <c r="E47" s="57" t="s">
        <v>398</v>
      </c>
      <c r="F47" s="57"/>
      <c r="G47" s="14"/>
      <c r="H47" s="14"/>
      <c r="I47" s="14"/>
      <c r="J47" s="14"/>
      <c r="K47" s="155" t="s">
        <v>257</v>
      </c>
      <c r="L47" s="172">
        <v>1</v>
      </c>
      <c r="M47" s="50"/>
      <c r="N47" s="14"/>
      <c r="O47" s="14" t="s">
        <v>399</v>
      </c>
      <c r="P47" s="14"/>
      <c r="Q47" s="14" t="s">
        <v>400</v>
      </c>
      <c r="R47" s="14"/>
      <c r="S47" s="63"/>
      <c r="T47" s="13" t="s">
        <v>419</v>
      </c>
      <c r="U47" s="51"/>
      <c r="V47" s="13"/>
      <c r="W47" s="115"/>
      <c r="X47" s="13"/>
      <c r="Y47" s="13" t="s">
        <v>12</v>
      </c>
      <c r="Z47" s="13" t="s">
        <v>500</v>
      </c>
      <c r="AA47" s="55">
        <v>42759</v>
      </c>
      <c r="AB47" s="13" t="s">
        <v>501</v>
      </c>
      <c r="AC47" s="17">
        <v>8</v>
      </c>
      <c r="AD47" s="17">
        <v>0</v>
      </c>
      <c r="AE47" s="17">
        <v>0</v>
      </c>
      <c r="AF47" s="17"/>
      <c r="AG47" s="17"/>
      <c r="AH47" s="17"/>
      <c r="AI47" s="13" t="s">
        <v>7</v>
      </c>
      <c r="AJ47" s="13"/>
      <c r="AK47" s="61" t="s">
        <v>413</v>
      </c>
      <c r="AL47" s="61" t="s">
        <v>414</v>
      </c>
      <c r="AM47" s="64"/>
      <c r="AN47" s="64"/>
      <c r="AO47" s="15"/>
      <c r="AP47" s="86"/>
      <c r="AQ47" s="86"/>
      <c r="AR47" s="88"/>
      <c r="AS47" s="2"/>
      <c r="AT47" s="5"/>
    </row>
    <row r="48" spans="1:46" s="3" customFormat="1" ht="216">
      <c r="A48" s="171">
        <v>46</v>
      </c>
      <c r="B48" s="56" t="s">
        <v>214</v>
      </c>
      <c r="C48" s="57" t="s">
        <v>291</v>
      </c>
      <c r="D48" s="57" t="s">
        <v>401</v>
      </c>
      <c r="E48" s="57" t="s">
        <v>402</v>
      </c>
      <c r="F48" s="57"/>
      <c r="G48" s="14"/>
      <c r="H48" s="14"/>
      <c r="I48" s="14"/>
      <c r="J48" s="14"/>
      <c r="K48" s="155" t="s">
        <v>218</v>
      </c>
      <c r="L48" s="155">
        <v>1</v>
      </c>
      <c r="M48" s="50"/>
      <c r="N48" s="14"/>
      <c r="O48" s="14" t="s">
        <v>403</v>
      </c>
      <c r="P48" s="14"/>
      <c r="Q48" s="14" t="s">
        <v>404</v>
      </c>
      <c r="R48" s="14"/>
      <c r="S48" s="63"/>
      <c r="T48" s="13" t="s">
        <v>417</v>
      </c>
      <c r="U48" s="51"/>
      <c r="V48" s="13"/>
      <c r="W48" s="115"/>
      <c r="X48" s="13"/>
      <c r="Y48" s="13" t="s">
        <v>15</v>
      </c>
      <c r="Z48" s="13" t="s">
        <v>493</v>
      </c>
      <c r="AA48" s="177">
        <v>42759</v>
      </c>
      <c r="AB48" s="13" t="s">
        <v>494</v>
      </c>
      <c r="AC48" s="17">
        <v>11</v>
      </c>
      <c r="AD48" s="17">
        <v>0</v>
      </c>
      <c r="AE48" s="17">
        <v>0</v>
      </c>
      <c r="AF48" s="17"/>
      <c r="AG48" s="17"/>
      <c r="AH48" s="17"/>
      <c r="AI48" s="13" t="s">
        <v>7</v>
      </c>
      <c r="AJ48" s="13"/>
      <c r="AK48" s="61" t="s">
        <v>413</v>
      </c>
      <c r="AL48" s="61" t="s">
        <v>414</v>
      </c>
      <c r="AM48" s="64"/>
      <c r="AN48" s="64"/>
      <c r="AO48" s="15"/>
      <c r="AP48" s="86"/>
      <c r="AQ48" s="86"/>
      <c r="AR48" s="88"/>
      <c r="AT48" s="2"/>
    </row>
    <row r="49" spans="1:46" s="3" customFormat="1" ht="48">
      <c r="A49" s="171">
        <v>47</v>
      </c>
      <c r="B49" s="56" t="s">
        <v>214</v>
      </c>
      <c r="C49" s="57" t="s">
        <v>229</v>
      </c>
      <c r="D49" s="57"/>
      <c r="E49" s="57" t="s">
        <v>405</v>
      </c>
      <c r="F49" s="57"/>
      <c r="G49" s="14"/>
      <c r="H49" s="14"/>
      <c r="I49" s="14"/>
      <c r="J49" s="14"/>
      <c r="K49" s="155" t="s">
        <v>226</v>
      </c>
      <c r="L49" s="155">
        <v>1</v>
      </c>
      <c r="M49" s="50"/>
      <c r="N49" s="14"/>
      <c r="O49" s="14" t="s">
        <v>406</v>
      </c>
      <c r="P49" s="14" t="s">
        <v>407</v>
      </c>
      <c r="Q49" s="14"/>
      <c r="R49" s="14"/>
      <c r="S49" s="63"/>
      <c r="T49" s="13"/>
      <c r="U49" s="51"/>
      <c r="V49" s="13"/>
      <c r="W49" s="115"/>
      <c r="X49" s="13"/>
      <c r="Y49" s="13"/>
      <c r="Z49" s="13" t="s">
        <v>426</v>
      </c>
      <c r="AA49" s="55"/>
      <c r="AB49" s="13"/>
      <c r="AC49" s="17"/>
      <c r="AD49" s="17"/>
      <c r="AE49" s="17"/>
      <c r="AF49" s="17"/>
      <c r="AG49" s="17"/>
      <c r="AH49" s="17"/>
      <c r="AI49" s="13" t="s">
        <v>7</v>
      </c>
      <c r="AJ49" s="13"/>
      <c r="AK49" s="61" t="s">
        <v>413</v>
      </c>
      <c r="AL49" s="61" t="s">
        <v>414</v>
      </c>
      <c r="AM49" s="64"/>
      <c r="AN49" s="64"/>
      <c r="AO49" s="15"/>
      <c r="AP49" s="86"/>
      <c r="AQ49" s="86"/>
      <c r="AR49" s="88"/>
    </row>
    <row r="50" spans="1:46" s="3" customFormat="1" ht="409">
      <c r="A50" s="171">
        <v>48</v>
      </c>
      <c r="B50" s="56" t="s">
        <v>214</v>
      </c>
      <c r="C50" s="57" t="s">
        <v>408</v>
      </c>
      <c r="D50" s="57"/>
      <c r="E50" s="57"/>
      <c r="F50" s="57"/>
      <c r="G50" s="14"/>
      <c r="H50" s="14"/>
      <c r="I50" s="14"/>
      <c r="J50" s="14"/>
      <c r="K50" s="155" t="s">
        <v>218</v>
      </c>
      <c r="L50" s="269">
        <v>1</v>
      </c>
      <c r="M50" s="50"/>
      <c r="N50" s="14"/>
      <c r="O50" s="14"/>
      <c r="P50" s="14"/>
      <c r="Q50" s="14" t="s">
        <v>409</v>
      </c>
      <c r="R50" s="14"/>
      <c r="S50" s="63"/>
      <c r="T50" s="13" t="s">
        <v>431</v>
      </c>
      <c r="U50" s="51"/>
      <c r="V50" s="13"/>
      <c r="W50" s="115"/>
      <c r="X50" s="13"/>
      <c r="Y50" s="13" t="s">
        <v>12</v>
      </c>
      <c r="Z50" s="13" t="s">
        <v>490</v>
      </c>
      <c r="AA50" s="177">
        <v>42759</v>
      </c>
      <c r="AB50" s="13" t="s">
        <v>489</v>
      </c>
      <c r="AC50" s="17">
        <v>11</v>
      </c>
      <c r="AD50" s="17">
        <v>0</v>
      </c>
      <c r="AE50" s="17">
        <v>0</v>
      </c>
      <c r="AF50" s="17"/>
      <c r="AG50" s="17"/>
      <c r="AH50" s="270" t="s">
        <v>504</v>
      </c>
      <c r="AI50" s="13" t="s">
        <v>7</v>
      </c>
      <c r="AJ50" s="13"/>
      <c r="AK50" s="61" t="s">
        <v>413</v>
      </c>
      <c r="AL50" s="61" t="s">
        <v>414</v>
      </c>
      <c r="AM50" s="64"/>
      <c r="AN50" s="64"/>
      <c r="AO50" s="15"/>
      <c r="AP50" s="86"/>
      <c r="AQ50" s="86"/>
      <c r="AR50" s="88"/>
    </row>
    <row r="51" spans="1:46" s="3" customFormat="1" ht="168">
      <c r="A51" s="171">
        <v>49</v>
      </c>
      <c r="B51" s="56" t="s">
        <v>214</v>
      </c>
      <c r="C51" s="57" t="s">
        <v>408</v>
      </c>
      <c r="D51" s="57"/>
      <c r="E51" s="57"/>
      <c r="F51" s="57"/>
      <c r="G51" s="14"/>
      <c r="H51" s="14"/>
      <c r="I51" s="14"/>
      <c r="J51" s="14"/>
      <c r="K51" s="155" t="s">
        <v>218</v>
      </c>
      <c r="L51" s="155">
        <v>1</v>
      </c>
      <c r="M51" s="50"/>
      <c r="N51" s="14"/>
      <c r="O51" s="14"/>
      <c r="P51" s="14"/>
      <c r="Q51" s="14" t="s">
        <v>410</v>
      </c>
      <c r="R51" s="14"/>
      <c r="S51" s="63"/>
      <c r="T51" s="13" t="s">
        <v>431</v>
      </c>
      <c r="U51" s="51"/>
      <c r="V51" s="13"/>
      <c r="W51" s="115"/>
      <c r="X51" s="13"/>
      <c r="Y51" s="13" t="s">
        <v>14</v>
      </c>
      <c r="Z51" s="13" t="s">
        <v>491</v>
      </c>
      <c r="AA51" s="177">
        <v>42759</v>
      </c>
      <c r="AB51" s="13" t="s">
        <v>492</v>
      </c>
      <c r="AC51" s="17">
        <v>11</v>
      </c>
      <c r="AD51" s="17">
        <v>0</v>
      </c>
      <c r="AE51" s="17">
        <v>0</v>
      </c>
      <c r="AF51" s="17"/>
      <c r="AG51" s="17"/>
      <c r="AH51" s="17"/>
      <c r="AI51" s="13" t="s">
        <v>9</v>
      </c>
      <c r="AJ51" s="13"/>
      <c r="AK51" s="61" t="s">
        <v>413</v>
      </c>
      <c r="AL51" s="61" t="s">
        <v>414</v>
      </c>
      <c r="AM51" s="64"/>
      <c r="AN51" s="64"/>
      <c r="AO51" s="15"/>
      <c r="AP51" s="86"/>
      <c r="AQ51" s="86"/>
      <c r="AR51" s="88"/>
    </row>
    <row r="52" spans="1:46" s="3" customFormat="1" ht="48">
      <c r="A52" s="171">
        <v>50</v>
      </c>
      <c r="B52" s="56" t="s">
        <v>214</v>
      </c>
      <c r="C52" s="57" t="s">
        <v>331</v>
      </c>
      <c r="D52" s="57" t="s">
        <v>411</v>
      </c>
      <c r="E52" s="57"/>
      <c r="F52" s="57"/>
      <c r="G52" s="14"/>
      <c r="H52" s="14"/>
      <c r="I52" s="14"/>
      <c r="J52" s="14"/>
      <c r="K52" s="155" t="s">
        <v>264</v>
      </c>
      <c r="L52" s="155">
        <v>1</v>
      </c>
      <c r="M52" s="50"/>
      <c r="N52" s="14"/>
      <c r="O52" s="14" t="s">
        <v>412</v>
      </c>
      <c r="P52" s="14"/>
      <c r="Q52" s="14" t="s">
        <v>495</v>
      </c>
      <c r="R52" s="14"/>
      <c r="S52" s="63"/>
      <c r="T52" s="13" t="s">
        <v>417</v>
      </c>
      <c r="U52" s="51"/>
      <c r="V52" s="13"/>
      <c r="W52" s="115"/>
      <c r="X52" s="13"/>
      <c r="Y52" s="13" t="s">
        <v>12</v>
      </c>
      <c r="Z52" s="13" t="s">
        <v>481</v>
      </c>
      <c r="AA52" s="55">
        <v>42759</v>
      </c>
      <c r="AB52" s="13" t="s">
        <v>489</v>
      </c>
      <c r="AC52" s="17">
        <v>10</v>
      </c>
      <c r="AD52" s="17">
        <v>0</v>
      </c>
      <c r="AE52" s="17">
        <v>0</v>
      </c>
      <c r="AF52" s="17"/>
      <c r="AG52" s="17"/>
      <c r="AH52" s="17"/>
      <c r="AI52" s="13" t="s">
        <v>7</v>
      </c>
      <c r="AJ52" s="13"/>
      <c r="AK52" s="61" t="s">
        <v>413</v>
      </c>
      <c r="AL52" s="61" t="s">
        <v>414</v>
      </c>
      <c r="AM52" s="64"/>
      <c r="AN52" s="64"/>
      <c r="AO52" s="15"/>
      <c r="AP52" s="86"/>
      <c r="AQ52" s="86"/>
      <c r="AR52" s="88"/>
      <c r="AT52" s="2"/>
    </row>
    <row r="53" spans="1:46" s="3" customFormat="1" ht="192">
      <c r="A53" s="171">
        <v>51</v>
      </c>
      <c r="B53" s="56" t="s">
        <v>214</v>
      </c>
      <c r="C53" s="57"/>
      <c r="D53" s="57" t="s">
        <v>457</v>
      </c>
      <c r="E53" s="57" t="s">
        <v>457</v>
      </c>
      <c r="F53" s="57"/>
      <c r="G53" s="138"/>
      <c r="H53" s="138"/>
      <c r="I53" s="138"/>
      <c r="J53" s="138"/>
      <c r="K53" s="155" t="s">
        <v>218</v>
      </c>
      <c r="L53" s="155">
        <v>1</v>
      </c>
      <c r="M53" s="50"/>
      <c r="N53" s="138"/>
      <c r="O53" s="138"/>
      <c r="P53" s="138"/>
      <c r="Q53" s="138" t="s">
        <v>468</v>
      </c>
      <c r="R53" s="138"/>
      <c r="S53" s="138"/>
      <c r="T53" s="13" t="s">
        <v>417</v>
      </c>
      <c r="U53" s="51"/>
      <c r="V53" s="13"/>
      <c r="W53" s="139"/>
      <c r="X53" s="13"/>
      <c r="Y53" s="13" t="s">
        <v>14</v>
      </c>
      <c r="Z53" s="13" t="s">
        <v>496</v>
      </c>
      <c r="AA53" s="55">
        <v>42759</v>
      </c>
      <c r="AB53" s="13" t="s">
        <v>488</v>
      </c>
      <c r="AC53" s="17">
        <v>9</v>
      </c>
      <c r="AD53" s="17">
        <v>0</v>
      </c>
      <c r="AE53" s="17">
        <v>0</v>
      </c>
      <c r="AF53" s="17"/>
      <c r="AG53" s="17"/>
      <c r="AH53" s="17"/>
      <c r="AI53" s="13" t="s">
        <v>9</v>
      </c>
      <c r="AJ53" s="13"/>
      <c r="AK53" s="61" t="s">
        <v>455</v>
      </c>
      <c r="AL53" s="61" t="s">
        <v>456</v>
      </c>
      <c r="AM53" s="64"/>
      <c r="AN53" s="64"/>
      <c r="AO53" s="15"/>
      <c r="AP53" s="86"/>
      <c r="AQ53" s="86"/>
      <c r="AR53" s="88"/>
    </row>
    <row r="54" spans="1:46" s="3" customFormat="1" ht="168">
      <c r="A54" s="171">
        <v>52</v>
      </c>
      <c r="B54" s="56" t="s">
        <v>214</v>
      </c>
      <c r="C54" s="57"/>
      <c r="D54" s="57"/>
      <c r="E54" s="57" t="s">
        <v>394</v>
      </c>
      <c r="F54" s="57"/>
      <c r="G54" s="138"/>
      <c r="H54" s="138"/>
      <c r="I54" s="138"/>
      <c r="J54" s="138"/>
      <c r="K54" s="155" t="s">
        <v>218</v>
      </c>
      <c r="L54" s="155">
        <v>1</v>
      </c>
      <c r="M54" s="50"/>
      <c r="N54" s="138"/>
      <c r="O54" s="138" t="s">
        <v>458</v>
      </c>
      <c r="P54" s="138"/>
      <c r="Q54" s="138" t="s">
        <v>467</v>
      </c>
      <c r="R54" s="138"/>
      <c r="S54" s="138"/>
      <c r="T54" s="13" t="s">
        <v>417</v>
      </c>
      <c r="U54" s="51"/>
      <c r="V54" s="13"/>
      <c r="W54" s="139"/>
      <c r="X54" s="13"/>
      <c r="Y54" s="13" t="s">
        <v>3</v>
      </c>
      <c r="Z54" s="13" t="s">
        <v>497</v>
      </c>
      <c r="AA54" s="177">
        <v>42759</v>
      </c>
      <c r="AB54" s="13" t="s">
        <v>498</v>
      </c>
      <c r="AC54" s="17">
        <v>9</v>
      </c>
      <c r="AD54" s="17">
        <v>0</v>
      </c>
      <c r="AE54" s="17">
        <v>0</v>
      </c>
      <c r="AF54" s="17"/>
      <c r="AG54" s="17"/>
      <c r="AH54" s="17"/>
      <c r="AI54" s="13" t="s">
        <v>9</v>
      </c>
      <c r="AJ54" s="13"/>
      <c r="AK54" s="61" t="s">
        <v>455</v>
      </c>
      <c r="AL54" s="61" t="s">
        <v>456</v>
      </c>
      <c r="AM54" s="64"/>
      <c r="AN54" s="64"/>
      <c r="AO54" s="15"/>
      <c r="AP54" s="86"/>
      <c r="AQ54" s="86"/>
      <c r="AR54" s="88"/>
    </row>
    <row r="55" spans="1:46" s="3" customFormat="1" ht="156">
      <c r="A55" s="171">
        <v>53</v>
      </c>
      <c r="B55" s="56" t="s">
        <v>214</v>
      </c>
      <c r="C55" s="57"/>
      <c r="D55" s="57"/>
      <c r="E55" s="57"/>
      <c r="F55" s="57"/>
      <c r="G55" s="63"/>
      <c r="H55" s="63"/>
      <c r="I55" s="63"/>
      <c r="J55" s="63"/>
      <c r="K55" s="155" t="s">
        <v>218</v>
      </c>
      <c r="L55" s="155">
        <v>1</v>
      </c>
      <c r="M55" s="50"/>
      <c r="N55" s="63"/>
      <c r="O55" s="63"/>
      <c r="P55" s="63"/>
      <c r="Q55" s="63" t="s">
        <v>466</v>
      </c>
      <c r="R55" s="63"/>
      <c r="S55" s="138"/>
      <c r="T55" s="13" t="s">
        <v>417</v>
      </c>
      <c r="U55" s="51"/>
      <c r="V55" s="13" t="s">
        <v>505</v>
      </c>
      <c r="W55" s="139"/>
      <c r="X55" s="13"/>
      <c r="Y55" s="13"/>
      <c r="Z55" s="13" t="s">
        <v>486</v>
      </c>
      <c r="AA55" s="55"/>
      <c r="AB55" s="13"/>
      <c r="AC55" s="17"/>
      <c r="AD55" s="17"/>
      <c r="AE55" s="17"/>
      <c r="AF55" s="17"/>
      <c r="AG55" s="17"/>
      <c r="AH55" s="17"/>
      <c r="AI55" s="13" t="s">
        <v>9</v>
      </c>
      <c r="AJ55" s="13"/>
      <c r="AK55" s="61" t="s">
        <v>455</v>
      </c>
      <c r="AL55" s="61" t="s">
        <v>456</v>
      </c>
      <c r="AM55" s="64"/>
      <c r="AN55" s="64"/>
      <c r="AO55" s="15"/>
      <c r="AP55" s="86"/>
      <c r="AQ55" s="86"/>
      <c r="AR55" s="88"/>
    </row>
    <row r="56" spans="1:46" s="3" customFormat="1" ht="120">
      <c r="A56" s="171">
        <v>54</v>
      </c>
      <c r="B56" s="56" t="s">
        <v>214</v>
      </c>
      <c r="C56" s="57"/>
      <c r="D56" s="57"/>
      <c r="E56" s="57"/>
      <c r="F56" s="57"/>
      <c r="G56" s="63"/>
      <c r="H56" s="63"/>
      <c r="I56" s="63"/>
      <c r="J56" s="63"/>
      <c r="K56" s="155" t="s">
        <v>218</v>
      </c>
      <c r="L56" s="155">
        <v>1</v>
      </c>
      <c r="M56" s="50"/>
      <c r="N56" s="63"/>
      <c r="O56" s="63"/>
      <c r="P56" s="63"/>
      <c r="Q56" s="63" t="s">
        <v>465</v>
      </c>
      <c r="R56" s="63"/>
      <c r="S56" s="138"/>
      <c r="T56" s="13">
        <v>54</v>
      </c>
      <c r="U56" s="51"/>
      <c r="V56" s="13"/>
      <c r="W56" s="139"/>
      <c r="X56" s="13"/>
      <c r="Y56" s="13" t="s">
        <v>14</v>
      </c>
      <c r="Z56" s="13" t="s">
        <v>484</v>
      </c>
      <c r="AA56" s="177">
        <v>42759</v>
      </c>
      <c r="AB56" s="13" t="s">
        <v>485</v>
      </c>
      <c r="AC56" s="17">
        <v>11</v>
      </c>
      <c r="AD56" s="17">
        <v>0</v>
      </c>
      <c r="AE56" s="17">
        <v>0</v>
      </c>
      <c r="AF56" s="17"/>
      <c r="AG56" s="17"/>
      <c r="AH56" s="17"/>
      <c r="AI56" s="13" t="s">
        <v>9</v>
      </c>
      <c r="AJ56" s="13"/>
      <c r="AK56" s="61" t="s">
        <v>455</v>
      </c>
      <c r="AL56" s="61" t="s">
        <v>456</v>
      </c>
      <c r="AM56" s="64"/>
      <c r="AN56" s="64"/>
      <c r="AO56" s="15"/>
      <c r="AP56" s="86"/>
      <c r="AQ56" s="86"/>
      <c r="AR56" s="88"/>
    </row>
    <row r="57" spans="1:46" s="3" customFormat="1" ht="72">
      <c r="A57" s="171">
        <v>55</v>
      </c>
      <c r="B57" s="56" t="s">
        <v>214</v>
      </c>
      <c r="C57" s="57"/>
      <c r="D57" s="57"/>
      <c r="E57" s="57"/>
      <c r="F57" s="57"/>
      <c r="G57" s="63"/>
      <c r="H57" s="63"/>
      <c r="I57" s="63"/>
      <c r="J57" s="63"/>
      <c r="K57" s="155" t="s">
        <v>218</v>
      </c>
      <c r="L57" s="155">
        <v>1</v>
      </c>
      <c r="M57" s="50"/>
      <c r="N57" s="63"/>
      <c r="O57" s="63"/>
      <c r="P57" s="63"/>
      <c r="Q57" s="63" t="s">
        <v>464</v>
      </c>
      <c r="R57" s="63"/>
      <c r="S57" s="138"/>
      <c r="T57" s="13">
        <v>54</v>
      </c>
      <c r="U57" s="51"/>
      <c r="V57" s="13"/>
      <c r="W57" s="139"/>
      <c r="X57" s="13"/>
      <c r="Y57" s="13"/>
      <c r="Z57" s="13" t="s">
        <v>486</v>
      </c>
      <c r="AA57" s="55"/>
      <c r="AB57" s="13"/>
      <c r="AC57" s="17"/>
      <c r="AD57" s="17"/>
      <c r="AE57" s="17"/>
      <c r="AF57" s="17"/>
      <c r="AG57" s="17"/>
      <c r="AH57" s="17"/>
      <c r="AI57" s="13" t="s">
        <v>9</v>
      </c>
      <c r="AJ57" s="13"/>
      <c r="AK57" s="61" t="s">
        <v>455</v>
      </c>
      <c r="AL57" s="61" t="s">
        <v>456</v>
      </c>
      <c r="AM57" s="64"/>
      <c r="AN57" s="64"/>
      <c r="AO57" s="15"/>
      <c r="AP57" s="86"/>
      <c r="AQ57" s="86"/>
      <c r="AR57" s="88"/>
    </row>
    <row r="58" spans="1:46" s="3" customFormat="1" ht="120">
      <c r="A58" s="171">
        <v>56</v>
      </c>
      <c r="B58" s="56" t="s">
        <v>214</v>
      </c>
      <c r="C58" s="57"/>
      <c r="D58" s="57"/>
      <c r="E58" s="57"/>
      <c r="F58" s="57"/>
      <c r="G58" s="63"/>
      <c r="H58" s="63"/>
      <c r="I58" s="63"/>
      <c r="J58" s="63"/>
      <c r="K58" s="155" t="s">
        <v>218</v>
      </c>
      <c r="L58" s="155">
        <v>1</v>
      </c>
      <c r="M58" s="50"/>
      <c r="N58" s="63"/>
      <c r="O58" s="63"/>
      <c r="P58" s="63"/>
      <c r="Q58" s="63" t="s">
        <v>463</v>
      </c>
      <c r="R58" s="63"/>
      <c r="S58" s="138"/>
      <c r="T58" s="13" t="s">
        <v>473</v>
      </c>
      <c r="U58" s="51"/>
      <c r="V58" s="13"/>
      <c r="W58" s="139"/>
      <c r="X58" s="13"/>
      <c r="Y58" s="13" t="s">
        <v>13</v>
      </c>
      <c r="Z58" s="13" t="s">
        <v>487</v>
      </c>
      <c r="AA58" s="177">
        <v>42759</v>
      </c>
      <c r="AB58" s="13" t="s">
        <v>488</v>
      </c>
      <c r="AC58" s="17">
        <v>11</v>
      </c>
      <c r="AD58" s="17">
        <v>0</v>
      </c>
      <c r="AE58" s="17">
        <v>0</v>
      </c>
      <c r="AF58" s="17"/>
      <c r="AG58" s="17"/>
      <c r="AH58" s="17" t="s">
        <v>506</v>
      </c>
      <c r="AI58" s="13" t="s">
        <v>7</v>
      </c>
      <c r="AJ58" s="13"/>
      <c r="AK58" s="61" t="s">
        <v>455</v>
      </c>
      <c r="AL58" s="61" t="s">
        <v>456</v>
      </c>
      <c r="AM58" s="64"/>
      <c r="AN58" s="64"/>
      <c r="AO58" s="15"/>
      <c r="AP58" s="86"/>
      <c r="AQ58" s="86"/>
      <c r="AR58" s="88"/>
    </row>
    <row r="59" spans="1:46" s="3" customFormat="1" ht="36">
      <c r="A59" s="171">
        <v>57</v>
      </c>
      <c r="B59" s="56" t="s">
        <v>214</v>
      </c>
      <c r="C59" s="57"/>
      <c r="D59" s="57"/>
      <c r="E59" s="57"/>
      <c r="F59" s="57"/>
      <c r="G59" s="63"/>
      <c r="H59" s="63"/>
      <c r="I59" s="63"/>
      <c r="J59" s="63"/>
      <c r="K59" s="155" t="s">
        <v>218</v>
      </c>
      <c r="L59" s="155">
        <v>1</v>
      </c>
      <c r="M59" s="50"/>
      <c r="N59" s="63"/>
      <c r="O59" s="63"/>
      <c r="P59" s="63"/>
      <c r="Q59" s="63" t="s">
        <v>462</v>
      </c>
      <c r="R59" s="63"/>
      <c r="S59" s="138"/>
      <c r="T59" s="13">
        <v>54</v>
      </c>
      <c r="U59" s="51"/>
      <c r="V59" s="13"/>
      <c r="W59" s="139"/>
      <c r="X59" s="13"/>
      <c r="Y59" s="13"/>
      <c r="Z59" s="13" t="s">
        <v>486</v>
      </c>
      <c r="AA59" s="55"/>
      <c r="AB59" s="13"/>
      <c r="AC59" s="17"/>
      <c r="AD59" s="17"/>
      <c r="AE59" s="17"/>
      <c r="AF59" s="17"/>
      <c r="AG59" s="17"/>
      <c r="AH59" s="17"/>
      <c r="AI59" s="13" t="s">
        <v>9</v>
      </c>
      <c r="AJ59" s="13"/>
      <c r="AK59" s="61" t="s">
        <v>455</v>
      </c>
      <c r="AL59" s="61" t="s">
        <v>456</v>
      </c>
      <c r="AM59" s="64"/>
      <c r="AN59" s="64"/>
      <c r="AO59" s="15"/>
      <c r="AP59" s="86"/>
      <c r="AQ59" s="86"/>
      <c r="AR59" s="88"/>
    </row>
    <row r="60" spans="1:46" s="3" customFormat="1" ht="36">
      <c r="A60" s="171">
        <v>58</v>
      </c>
      <c r="B60" s="56" t="s">
        <v>214</v>
      </c>
      <c r="C60" s="57"/>
      <c r="D60" s="57"/>
      <c r="E60" s="57"/>
      <c r="F60" s="57"/>
      <c r="G60" s="63"/>
      <c r="H60" s="63"/>
      <c r="I60" s="63"/>
      <c r="J60" s="63"/>
      <c r="K60" s="155" t="s">
        <v>218</v>
      </c>
      <c r="L60" s="155">
        <v>1</v>
      </c>
      <c r="M60" s="50"/>
      <c r="N60" s="63"/>
      <c r="O60" s="63"/>
      <c r="P60" s="63"/>
      <c r="Q60" s="63" t="s">
        <v>459</v>
      </c>
      <c r="R60" s="63"/>
      <c r="S60" s="138"/>
      <c r="T60" s="13">
        <v>54</v>
      </c>
      <c r="U60" s="51"/>
      <c r="V60" s="13"/>
      <c r="W60" s="139"/>
      <c r="X60" s="13"/>
      <c r="Y60" s="13"/>
      <c r="Z60" s="13" t="s">
        <v>486</v>
      </c>
      <c r="AA60" s="55"/>
      <c r="AB60" s="13"/>
      <c r="AC60" s="17"/>
      <c r="AD60" s="17"/>
      <c r="AE60" s="17"/>
      <c r="AF60" s="17"/>
      <c r="AG60" s="17"/>
      <c r="AH60" s="17"/>
      <c r="AI60" s="13" t="s">
        <v>9</v>
      </c>
      <c r="AJ60" s="13"/>
      <c r="AK60" s="61" t="s">
        <v>455</v>
      </c>
      <c r="AL60" s="61" t="s">
        <v>456</v>
      </c>
      <c r="AM60" s="64"/>
      <c r="AN60" s="64"/>
      <c r="AO60" s="15"/>
      <c r="AP60" s="86"/>
      <c r="AQ60" s="86"/>
      <c r="AR60" s="88"/>
    </row>
    <row r="61" spans="1:46" s="3" customFormat="1" ht="48">
      <c r="A61" s="171">
        <v>59</v>
      </c>
      <c r="B61" s="56" t="s">
        <v>214</v>
      </c>
      <c r="C61" s="57"/>
      <c r="D61" s="57"/>
      <c r="E61" s="57"/>
      <c r="F61" s="57"/>
      <c r="G61" s="63"/>
      <c r="H61" s="63"/>
      <c r="I61" s="63"/>
      <c r="J61" s="63"/>
      <c r="K61" s="155" t="s">
        <v>218</v>
      </c>
      <c r="L61" s="155">
        <v>1</v>
      </c>
      <c r="M61" s="50"/>
      <c r="N61" s="63"/>
      <c r="O61" s="63"/>
      <c r="P61" s="63"/>
      <c r="Q61" s="63" t="s">
        <v>460</v>
      </c>
      <c r="R61" s="63"/>
      <c r="S61" s="138"/>
      <c r="T61" s="13">
        <v>54</v>
      </c>
      <c r="U61" s="51"/>
      <c r="V61" s="13"/>
      <c r="W61" s="139"/>
      <c r="X61" s="13"/>
      <c r="Y61" s="13"/>
      <c r="Z61" s="13" t="s">
        <v>486</v>
      </c>
      <c r="AA61" s="55"/>
      <c r="AB61" s="13"/>
      <c r="AC61" s="17"/>
      <c r="AD61" s="17"/>
      <c r="AE61" s="17"/>
      <c r="AF61" s="17"/>
      <c r="AG61" s="17"/>
      <c r="AH61" s="17"/>
      <c r="AI61" s="13" t="s">
        <v>9</v>
      </c>
      <c r="AJ61" s="13"/>
      <c r="AK61" s="61" t="s">
        <v>455</v>
      </c>
      <c r="AL61" s="61" t="s">
        <v>456</v>
      </c>
      <c r="AM61" s="64"/>
      <c r="AN61" s="64"/>
      <c r="AO61" s="15"/>
      <c r="AP61" s="86"/>
      <c r="AQ61" s="86"/>
      <c r="AR61" s="88"/>
    </row>
    <row r="62" spans="1:46" s="3" customFormat="1" ht="96">
      <c r="A62" s="171">
        <v>60</v>
      </c>
      <c r="B62" s="56" t="s">
        <v>214</v>
      </c>
      <c r="C62" s="57"/>
      <c r="D62" s="57"/>
      <c r="E62" s="57"/>
      <c r="F62" s="57"/>
      <c r="G62" s="63"/>
      <c r="H62" s="63"/>
      <c r="I62" s="63"/>
      <c r="J62" s="63"/>
      <c r="K62" s="155" t="s">
        <v>218</v>
      </c>
      <c r="L62" s="155">
        <v>1</v>
      </c>
      <c r="M62" s="50"/>
      <c r="N62" s="63"/>
      <c r="O62" s="63"/>
      <c r="P62" s="63"/>
      <c r="Q62" s="63" t="s">
        <v>461</v>
      </c>
      <c r="R62" s="63"/>
      <c r="S62" s="138"/>
      <c r="T62" s="13" t="s">
        <v>417</v>
      </c>
      <c r="U62" s="51"/>
      <c r="V62" s="13"/>
      <c r="W62" s="139"/>
      <c r="X62" s="13"/>
      <c r="Y62" s="13" t="s">
        <v>3</v>
      </c>
      <c r="Z62" s="13" t="s">
        <v>499</v>
      </c>
      <c r="AA62" s="177">
        <v>42759</v>
      </c>
      <c r="AB62" s="13" t="s">
        <v>446</v>
      </c>
      <c r="AC62" s="17">
        <v>9</v>
      </c>
      <c r="AD62" s="17">
        <v>0</v>
      </c>
      <c r="AE62" s="17">
        <v>0</v>
      </c>
      <c r="AF62" s="17"/>
      <c r="AG62" s="17"/>
      <c r="AH62" s="17"/>
      <c r="AI62" s="13" t="s">
        <v>9</v>
      </c>
      <c r="AJ62" s="13"/>
      <c r="AK62" s="61" t="s">
        <v>455</v>
      </c>
      <c r="AL62" s="61" t="s">
        <v>456</v>
      </c>
      <c r="AM62" s="64"/>
      <c r="AN62" s="64"/>
      <c r="AO62" s="15"/>
      <c r="AP62" s="86"/>
      <c r="AQ62" s="86"/>
      <c r="AR62" s="88"/>
    </row>
    <row r="63" spans="1:46" s="3" customFormat="1" ht="48">
      <c r="A63" s="171">
        <v>999</v>
      </c>
      <c r="B63" s="56"/>
      <c r="C63" s="57"/>
      <c r="D63" s="57"/>
      <c r="E63" s="57"/>
      <c r="F63" s="57"/>
      <c r="G63" s="14"/>
      <c r="H63" s="14"/>
      <c r="I63" s="14"/>
      <c r="J63" s="14"/>
      <c r="K63" s="138"/>
      <c r="L63" s="174"/>
      <c r="M63" s="50"/>
      <c r="N63" s="14"/>
      <c r="O63" s="14"/>
      <c r="P63" s="14"/>
      <c r="Q63" s="14" t="s">
        <v>503</v>
      </c>
      <c r="R63" s="14"/>
      <c r="S63" s="63"/>
      <c r="T63" s="13"/>
      <c r="U63" s="51"/>
      <c r="V63" s="13"/>
      <c r="W63" s="115"/>
      <c r="X63" s="13"/>
      <c r="Y63" s="13"/>
      <c r="Z63" s="13"/>
      <c r="AA63" s="55"/>
      <c r="AB63" s="13"/>
      <c r="AC63" s="17"/>
      <c r="AD63" s="17"/>
      <c r="AE63" s="17"/>
      <c r="AF63" s="17"/>
      <c r="AG63" s="17"/>
      <c r="AH63" s="17"/>
      <c r="AI63" s="13"/>
      <c r="AJ63" s="13"/>
      <c r="AK63" s="61"/>
      <c r="AL63" s="61"/>
      <c r="AM63" s="64"/>
      <c r="AN63" s="64"/>
      <c r="AO63" s="15"/>
      <c r="AP63" s="86"/>
      <c r="AQ63" s="86"/>
      <c r="AR63" s="88"/>
    </row>
    <row r="64" spans="1:46" ht="13">
      <c r="A64" s="176" t="s">
        <v>469</v>
      </c>
    </row>
    <row r="67" spans="5:25">
      <c r="K67" s="120" t="s">
        <v>420</v>
      </c>
      <c r="L67" s="121" t="s">
        <v>478</v>
      </c>
      <c r="O67" s="122" t="s">
        <v>421</v>
      </c>
      <c r="P67" s="122" t="s">
        <v>422</v>
      </c>
      <c r="Y67" s="136"/>
    </row>
    <row r="68" spans="5:25">
      <c r="E68" s="123" t="s">
        <v>423</v>
      </c>
      <c r="K68" s="125">
        <f>COUNTIF($K$3:$K$63,"")</f>
        <v>3</v>
      </c>
      <c r="L68" s="126">
        <f>SUMIF($K$3:$K$63,"",$L$3:$L$63)</f>
        <v>2</v>
      </c>
      <c r="M68" s="124"/>
      <c r="N68" s="124"/>
      <c r="O68" s="124">
        <f t="shared" ref="O68:O75" si="0">K68-L68</f>
        <v>1</v>
      </c>
      <c r="P68" s="153">
        <f t="shared" ref="P68:P74" si="1">K68/$K$75</f>
        <v>4.9180327868852458E-2</v>
      </c>
      <c r="T68" s="127"/>
      <c r="Y68" s="137"/>
    </row>
    <row r="69" spans="5:25">
      <c r="E69" s="175" t="s">
        <v>474</v>
      </c>
      <c r="K69" s="125">
        <f>COUNTIF($K$3:$K$63,E69)</f>
        <v>0</v>
      </c>
      <c r="L69" s="126">
        <f>SUMIF($K$3:$K$63,E69,$L$3:$L$63)</f>
        <v>0</v>
      </c>
      <c r="M69" s="124"/>
      <c r="N69" s="124"/>
      <c r="O69" s="124">
        <f t="shared" si="0"/>
        <v>0</v>
      </c>
      <c r="P69" s="153">
        <f t="shared" si="1"/>
        <v>0</v>
      </c>
      <c r="T69" s="127"/>
      <c r="Y69" s="137"/>
    </row>
    <row r="70" spans="5:25">
      <c r="E70" s="123" t="s">
        <v>221</v>
      </c>
      <c r="K70" s="125">
        <f t="shared" ref="K70:K74" si="2">COUNTIF($K$3:$K$63,E70)</f>
        <v>5</v>
      </c>
      <c r="L70" s="126">
        <f t="shared" ref="L70:L74" si="3">SUMIF($K$3:$K$63,E70,$L$3:$L$63)</f>
        <v>5</v>
      </c>
      <c r="M70" s="124"/>
      <c r="N70" s="124"/>
      <c r="O70" s="124">
        <f t="shared" si="0"/>
        <v>0</v>
      </c>
      <c r="P70" s="153">
        <f t="shared" si="1"/>
        <v>8.1967213114754092E-2</v>
      </c>
      <c r="T70" s="127"/>
      <c r="Y70" s="137"/>
    </row>
    <row r="71" spans="5:25">
      <c r="E71" s="123" t="s">
        <v>257</v>
      </c>
      <c r="K71" s="125">
        <f t="shared" si="2"/>
        <v>6</v>
      </c>
      <c r="L71" s="126">
        <f t="shared" si="3"/>
        <v>4</v>
      </c>
      <c r="M71" s="124"/>
      <c r="N71" s="124"/>
      <c r="O71" s="124">
        <f t="shared" si="0"/>
        <v>2</v>
      </c>
      <c r="P71" s="153">
        <f t="shared" si="1"/>
        <v>9.8360655737704916E-2</v>
      </c>
      <c r="T71" s="127"/>
      <c r="Y71" s="137"/>
    </row>
    <row r="72" spans="5:25">
      <c r="E72" s="123" t="s">
        <v>218</v>
      </c>
      <c r="K72" s="125">
        <f t="shared" si="2"/>
        <v>21</v>
      </c>
      <c r="L72" s="126">
        <f t="shared" si="3"/>
        <v>20</v>
      </c>
      <c r="M72" s="124"/>
      <c r="N72" s="124"/>
      <c r="O72" s="124">
        <f t="shared" si="0"/>
        <v>1</v>
      </c>
      <c r="P72" s="153">
        <f t="shared" si="1"/>
        <v>0.34426229508196721</v>
      </c>
      <c r="T72" s="127"/>
      <c r="Y72" s="137"/>
    </row>
    <row r="73" spans="5:25">
      <c r="E73" s="123" t="s">
        <v>226</v>
      </c>
      <c r="K73" s="125">
        <f t="shared" si="2"/>
        <v>13</v>
      </c>
      <c r="L73" s="126">
        <f t="shared" si="3"/>
        <v>13</v>
      </c>
      <c r="M73" s="124"/>
      <c r="N73" s="124"/>
      <c r="O73" s="124">
        <f t="shared" si="0"/>
        <v>0</v>
      </c>
      <c r="P73" s="153">
        <f t="shared" si="1"/>
        <v>0.21311475409836064</v>
      </c>
      <c r="T73" s="127"/>
      <c r="Y73" s="133"/>
    </row>
    <row r="74" spans="5:25">
      <c r="E74" s="132" t="s">
        <v>264</v>
      </c>
      <c r="K74" s="125">
        <f t="shared" si="2"/>
        <v>13</v>
      </c>
      <c r="L74" s="126">
        <f t="shared" si="3"/>
        <v>13</v>
      </c>
      <c r="M74" s="124"/>
      <c r="N74" s="124"/>
      <c r="O74" s="124">
        <f t="shared" si="0"/>
        <v>0</v>
      </c>
      <c r="P74" s="153">
        <f t="shared" si="1"/>
        <v>0.21311475409836064</v>
      </c>
      <c r="T74" s="127"/>
      <c r="Y74" s="134"/>
    </row>
    <row r="75" spans="5:25">
      <c r="E75" s="128"/>
      <c r="K75" s="130">
        <f>SUM(K68:K74)</f>
        <v>61</v>
      </c>
      <c r="L75" s="130">
        <f>SUM(L68:L74)</f>
        <v>57</v>
      </c>
      <c r="M75" s="129"/>
      <c r="N75" s="129"/>
      <c r="O75" s="131">
        <f t="shared" si="0"/>
        <v>4</v>
      </c>
      <c r="P75" s="154">
        <f>SUM(P68:P74)</f>
        <v>1</v>
      </c>
      <c r="T75" s="127"/>
      <c r="Y75" s="134"/>
    </row>
    <row r="76" spans="5:25">
      <c r="I76" s="124"/>
      <c r="J76" s="124"/>
      <c r="K76" s="124"/>
      <c r="L76" s="156">
        <f>L75/K75</f>
        <v>0.93442622950819676</v>
      </c>
      <c r="P76" s="124"/>
      <c r="R76" s="124"/>
      <c r="T76" s="127"/>
      <c r="Y76" s="133"/>
    </row>
    <row r="77" spans="5:25">
      <c r="Y77" s="135"/>
    </row>
    <row r="78" spans="5:25">
      <c r="K78" s="144" t="s">
        <v>470</v>
      </c>
      <c r="L78" s="145"/>
      <c r="M78" s="124"/>
      <c r="N78" s="145"/>
      <c r="O78" s="145"/>
      <c r="P78" s="146"/>
    </row>
    <row r="79" spans="5:25">
      <c r="K79" s="147" t="s">
        <v>471</v>
      </c>
      <c r="L79" s="149">
        <f>COUNTIF($AI$3:$AI63,"")</f>
        <v>5</v>
      </c>
      <c r="M79" s="148"/>
      <c r="N79" s="149">
        <f>COUNTIF($X$4:$X63,"")</f>
        <v>60</v>
      </c>
      <c r="P79" s="150"/>
    </row>
    <row r="80" spans="5:25">
      <c r="K80" s="151" t="s">
        <v>9</v>
      </c>
      <c r="L80" s="149">
        <f>COUNTIF($AI$3:$AI64,"No")</f>
        <v>16</v>
      </c>
      <c r="M80" s="148"/>
      <c r="N80" s="149">
        <f>COUNTIF($X$4:$X63,"No")</f>
        <v>0</v>
      </c>
      <c r="P80" s="150"/>
    </row>
    <row r="81" spans="11:16">
      <c r="K81" s="152" t="s">
        <v>7</v>
      </c>
      <c r="L81" s="149">
        <f>COUNTIF($AI$3:$AI65,"Yes")</f>
        <v>40</v>
      </c>
      <c r="M81" s="148"/>
      <c r="N81" s="149">
        <f>COUNTIF($X$4:$X63,"Yes")</f>
        <v>0</v>
      </c>
      <c r="P81" s="150"/>
    </row>
    <row r="82" spans="11:16">
      <c r="K82" s="129"/>
      <c r="L82" s="130">
        <f>L79+L80+L81</f>
        <v>61</v>
      </c>
      <c r="M82" s="129"/>
      <c r="N82" s="130">
        <f>N79+N80+N81</f>
        <v>60</v>
      </c>
    </row>
    <row r="84" spans="11:16">
      <c r="K84" s="122" t="s">
        <v>472</v>
      </c>
      <c r="L84" s="157">
        <f>L75-(L80+L81)</f>
        <v>1</v>
      </c>
    </row>
  </sheetData>
  <autoFilter ref="A2:AR65"/>
  <sortState ref="A3:AT63">
    <sortCondition ref="A3:A63"/>
  </sortState>
  <mergeCells count="1">
    <mergeCell ref="AK1:AR1"/>
  </mergeCells>
  <phoneticPr fontId="0" type="noConversion"/>
  <dataValidations count="13">
    <dataValidation type="list" allowBlank="1" showInputMessage="1" showErrorMessage="1" sqref="W3:W63 S3">
      <formula1>"Yes"</formula1>
    </dataValidation>
    <dataValidation showInputMessage="1" showErrorMessage="1" sqref="R15 O4 O12:O29 O9:P9 P13 P34 O33:O63 P40 AK3:AN63"/>
    <dataValidation type="list" showInputMessage="1" showErrorMessage="1" sqref="AJ3:AJ63 AI4:AI63">
      <formula1>"Yes,No"</formula1>
    </dataValidation>
    <dataValidation type="list" allowBlank="1" showInputMessage="1" showErrorMessage="1" sqref="AF3:AF15 AF17:AF63 AG3:AG63">
      <formula1>"retracted,withdrawn"</formula1>
    </dataValidation>
    <dataValidation type="list" allowBlank="1" showInputMessage="1" showErrorMessage="1" sqref="AF16">
      <formula1>"retracted,withdrawn,resolved"</formula1>
    </dataValidation>
    <dataValidation type="list" showInputMessage="1" showErrorMessage="1" sqref="AI3">
      <formula1>"Yes,No,Pre"</formula1>
    </dataValidation>
    <dataValidation type="list" showInputMessage="1" showErrorMessage="1" sqref="AP3:AQ63">
      <formula1>"ARB,CCOW,CDS,CQ,Ed,EHR,FM,M and M,M and M/ CMETs,M and M/ Templates,M and M/ Tooling,MedRec,OO,PA,PC,PM,Publishing,RCRIM,Sched,StructDocs,Implementation,Vocab"</formula1>
    </dataValidation>
    <dataValidation type="list" showInputMessage="1" showErrorMessage="1" sqref="Y68:Y72 Y3:Y63">
      <formula1>dispositionstatus</formula1>
    </dataValidation>
    <dataValidation type="list" allowBlank="1" showInputMessage="1" showErrorMessage="1" sqref="S4:S63">
      <formula1>"Yes,No"</formula1>
    </dataValidation>
    <dataValidation type="list" allowBlank="1" showInputMessage="1" showErrorMessage="1" sqref="U3:U63">
      <formula1>"NextCall,FutureCall,Deferred,MonQ1,MonQ2,MonQ3,MonQ4,TueQ1,TueQ2,TueQ3,TueQ4,WedQ1,WedQ2,WedQ3,WedQ4,ThurQ1,ThurQ2,ThurQ3,ThurQ4,FriQ1,FriQ2"</formula1>
    </dataValidation>
    <dataValidation type="list" showInputMessage="1" showErrorMessage="1" sqref="K8:K9 K3:K4 K11:K63">
      <formula1>"NEG,A-A,A-S,A-T,A-Q,A-C"</formula1>
    </dataValidation>
    <dataValidation type="list" showInputMessage="1" showErrorMessage="1" sqref="M3:M63">
      <formula1>"Correction,Clarification,Enhancement"</formula1>
    </dataValidation>
    <dataValidation type="list" allowBlank="1" showInputMessage="1" showErrorMessage="1" sqref="G3:G63">
      <formula1>"AD,AR,CT,DA,DM,HD,IN,MT,RI,RM,SC,SD,SM,SN,SS,ST,TE,TP,UD,XD,XS,??,BLANK"</formula1>
    </dataValidation>
  </dataValidations>
  <hyperlinks>
    <hyperlink ref="B2" location="Instructions!R8C2" display="Ballot"/>
    <hyperlink ref="K2" location="Type" display="Vote and Type"/>
    <hyperlink ref="O2" location="Existing_Wording" display="Existing Wording"/>
    <hyperlink ref="P2" location="Proposed_Wording" display="Proposed Wording"/>
    <hyperlink ref="Q2" location="Comments" display="Comments"/>
    <hyperlink ref="Z2" location="Instructions!R54C2" display="Instructions!R54C2"/>
    <hyperlink ref="A2" location="NumberID" display="Number"/>
    <hyperlink ref="X2" location="Disposition_Committee" display="Disposition Committee"/>
    <hyperlink ref="AI2" location="Instructions!R61C2" display="Change Applied"/>
    <hyperlink ref="AC2:AE2" location="For_Against_Abstain" display="For"/>
    <hyperlink ref="AF2" location="Instructions!B60" display="Retracted / Withdrawn"/>
    <hyperlink ref="AJ2" location="Instructions!R62C2" display="Substantive Change"/>
    <hyperlink ref="AK2" location="SubmittedBy" display="Submitted By"/>
    <hyperlink ref="AL2" location="SubmitterOrganization" display="Submitted by organization"/>
    <hyperlink ref="AM2" location="OnBehalfOf" display="On behalf of"/>
    <hyperlink ref="Y2" location="'Instructions Cont..'!R1C1" display="Disposition"/>
    <hyperlink ref="T2" location="commentgroup" display="Comment grouping"/>
    <hyperlink ref="S2" location="ResReq" display="In person resolution requested?"/>
    <hyperlink ref="AN2" location="OnBehalfOf" display="On Behalf of Email"/>
    <hyperlink ref="AO2" location="ID" display="Submitter Tracking ID"/>
    <hyperlink ref="AH2" location="Instructions!R60C2" display="Responsible Person"/>
    <hyperlink ref="J2" location="Instructions!R40C2" display="URL"/>
    <hyperlink ref="AB2" location="Instructions!R56C2" display="Mover / seconder"/>
    <hyperlink ref="N2" location="Instructions!R42C2" display="Tracker #"/>
    <hyperlink ref="R2" location="Instructions!R15C2" display="Summary"/>
    <hyperlink ref="V2" location="Instructions!B53" display="Triage Note"/>
    <hyperlink ref="C2" location="Instructions!R9C2" display="Chapter"/>
    <hyperlink ref="D2" location="Instructions!R10C2" display="Section"/>
    <hyperlink ref="E2" location="Instructions!R11C2" display="Page #"/>
    <hyperlink ref="G2" location="Instructions!R13C2" display="Artifact ID"/>
    <hyperlink ref="H2" location="Instructions!R38C2" display="Resource(s)"/>
    <hyperlink ref="I2" location="Instructions!R39C2" display="HTML Page name"/>
    <hyperlink ref="W2" location="Instructions!R43C2" display="Pubs"/>
    <hyperlink ref="AC2" location="Instructions!R56C2" display="For "/>
    <hyperlink ref="AA2" location="Instructions!R55C2" display="Disposition/Retract/ Withdrawal Date"/>
    <hyperlink ref="AD2" location="Instructions!R56C2" display="Against"/>
    <hyperlink ref="AE2" location="Instructions!R56C2" display="Abstain"/>
    <hyperlink ref="AG2" location="Instructions!R59C2" display="Disposition External Organization"/>
    <hyperlink ref="AP2" location="ComTime" display="Referred To"/>
    <hyperlink ref="AQ2" location="Instructions!R70C2" display="Received From"/>
    <hyperlink ref="AR2" location="Instructions!R71C2" display="Notes"/>
    <hyperlink ref="AP2:AR2" location="Instructions!R69C2" display="Referred To"/>
    <hyperlink ref="U2" location="Instructions!B52" display="Schedule"/>
    <hyperlink ref="M2" location="Instructions!B43" display="Sub-category"/>
    <hyperlink ref="AN7" r:id="rId1"/>
    <hyperlink ref="AN8" r:id="rId2"/>
    <hyperlink ref="AN9" r:id="rId3"/>
  </hyperlinks>
  <pageMargins left="0.75" right="0.75" top="1" bottom="1" header="0.5" footer="0.5"/>
  <pageSetup scale="80" orientation="landscape" horizontalDpi="4294967294" verticalDpi="4294967294"/>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M75"/>
  <sheetViews>
    <sheetView topLeftCell="A44" workbookViewId="0">
      <selection activeCell="B50" sqref="B50"/>
    </sheetView>
  </sheetViews>
  <sheetFormatPr baseColWidth="10" defaultColWidth="8.83203125" defaultRowHeight="12" x14ac:dyDescent="0"/>
  <cols>
    <col min="1" max="1" width="1.5" customWidth="1"/>
    <col min="2" max="2" width="29.6640625" customWidth="1"/>
    <col min="3" max="3" width="11.1640625" style="37" customWidth="1"/>
    <col min="4" max="6" width="9.1640625" style="37" customWidth="1"/>
    <col min="7" max="7" width="12.6640625" style="37" customWidth="1"/>
    <col min="8" max="8" width="15" style="37" customWidth="1"/>
    <col min="9" max="9" width="19.5" style="37" customWidth="1"/>
    <col min="10" max="10" width="43.33203125" style="76" customWidth="1"/>
  </cols>
  <sheetData>
    <row r="1" spans="2:13" ht="13" thickBot="1">
      <c r="H1" s="257" t="s">
        <v>26</v>
      </c>
      <c r="I1" s="257"/>
    </row>
    <row r="2" spans="2:13" ht="15">
      <c r="B2" s="16" t="s">
        <v>27</v>
      </c>
      <c r="C2" s="38"/>
      <c r="D2" s="38"/>
      <c r="E2" s="38"/>
      <c r="F2" s="38"/>
      <c r="G2" s="38"/>
      <c r="H2" s="38"/>
      <c r="I2" s="39"/>
    </row>
    <row r="3" spans="2:13" ht="72" customHeight="1" thickBot="1">
      <c r="B3" s="229" t="s">
        <v>155</v>
      </c>
      <c r="C3" s="230"/>
      <c r="D3" s="230"/>
      <c r="E3" s="230"/>
      <c r="F3" s="230"/>
      <c r="G3" s="230"/>
      <c r="H3" s="230"/>
      <c r="I3" s="231"/>
    </row>
    <row r="4" spans="2:13" ht="375" customHeight="1" thickBot="1">
      <c r="B4" s="258" t="s">
        <v>77</v>
      </c>
      <c r="C4" s="259"/>
      <c r="D4" s="230"/>
      <c r="E4" s="259"/>
      <c r="F4" s="230"/>
      <c r="G4" s="259"/>
      <c r="H4" s="230"/>
      <c r="I4" s="231"/>
    </row>
    <row r="5" spans="2:13" ht="15">
      <c r="B5" s="16" t="s">
        <v>28</v>
      </c>
      <c r="C5" s="38"/>
      <c r="D5" s="38"/>
      <c r="E5" s="38"/>
      <c r="F5" s="38"/>
      <c r="G5" s="38"/>
      <c r="H5" s="38"/>
      <c r="I5" s="67"/>
    </row>
    <row r="6" spans="2:13" ht="18" customHeight="1">
      <c r="B6" s="194" t="s">
        <v>41</v>
      </c>
      <c r="C6" s="195"/>
      <c r="D6" s="195"/>
      <c r="E6" s="195"/>
      <c r="F6" s="195"/>
      <c r="G6" s="195"/>
      <c r="H6" s="195"/>
      <c r="I6" s="196"/>
      <c r="J6" s="93" t="s">
        <v>163</v>
      </c>
      <c r="K6" s="2"/>
      <c r="L6" s="2"/>
      <c r="M6" s="1"/>
    </row>
    <row r="7" spans="2:13" ht="18" customHeight="1">
      <c r="B7" s="78" t="s">
        <v>164</v>
      </c>
      <c r="C7" s="260" t="s">
        <v>48</v>
      </c>
      <c r="D7" s="261"/>
      <c r="E7" s="261"/>
      <c r="F7" s="261"/>
      <c r="G7" s="261"/>
      <c r="H7" s="261"/>
      <c r="I7" s="261"/>
      <c r="J7" s="66" t="s">
        <v>79</v>
      </c>
      <c r="K7" s="2"/>
      <c r="L7" s="2"/>
      <c r="M7" s="1"/>
    </row>
    <row r="8" spans="2:13" ht="108" customHeight="1">
      <c r="B8" s="33" t="s">
        <v>165</v>
      </c>
      <c r="C8" s="186" t="s">
        <v>80</v>
      </c>
      <c r="D8" s="255"/>
      <c r="E8" s="255"/>
      <c r="F8" s="255"/>
      <c r="G8" s="255"/>
      <c r="H8" s="255"/>
      <c r="I8" s="256"/>
      <c r="J8" s="94" t="s">
        <v>79</v>
      </c>
      <c r="K8" s="2"/>
      <c r="L8" s="2"/>
      <c r="M8" s="2"/>
    </row>
    <row r="9" spans="2:13" ht="24.75" customHeight="1">
      <c r="B9" s="33" t="s">
        <v>166</v>
      </c>
      <c r="C9" s="186" t="s">
        <v>82</v>
      </c>
      <c r="D9" s="255"/>
      <c r="E9" s="255"/>
      <c r="F9" s="255"/>
      <c r="G9" s="255"/>
      <c r="H9" s="255"/>
      <c r="I9" s="256"/>
      <c r="J9" s="96" t="s">
        <v>201</v>
      </c>
      <c r="K9" s="2"/>
      <c r="L9" s="2"/>
      <c r="M9" s="2"/>
    </row>
    <row r="10" spans="2:13" ht="24.75" customHeight="1">
      <c r="B10" s="33" t="s">
        <v>167</v>
      </c>
      <c r="C10" s="255" t="s">
        <v>37</v>
      </c>
      <c r="D10" s="255"/>
      <c r="E10" s="255"/>
      <c r="F10" s="255"/>
      <c r="G10" s="255"/>
      <c r="H10" s="255"/>
      <c r="I10" s="256"/>
      <c r="J10" s="94" t="s">
        <v>202</v>
      </c>
      <c r="K10" s="2"/>
      <c r="L10" s="2"/>
      <c r="M10" s="2"/>
    </row>
    <row r="11" spans="2:13" ht="24.75" customHeight="1">
      <c r="B11" s="33" t="s">
        <v>168</v>
      </c>
      <c r="C11" s="186" t="s">
        <v>132</v>
      </c>
      <c r="D11" s="255"/>
      <c r="E11" s="255"/>
      <c r="F11" s="255"/>
      <c r="G11" s="255"/>
      <c r="H11" s="255"/>
      <c r="I11" s="256"/>
      <c r="J11" s="94" t="s">
        <v>201</v>
      </c>
      <c r="K11" s="2"/>
      <c r="L11" s="2"/>
      <c r="M11" s="2"/>
    </row>
    <row r="12" spans="2:13" ht="37.5" customHeight="1">
      <c r="B12" s="33" t="s">
        <v>169</v>
      </c>
      <c r="C12" s="186" t="s">
        <v>133</v>
      </c>
      <c r="D12" s="255"/>
      <c r="E12" s="255"/>
      <c r="F12" s="255"/>
      <c r="G12" s="255"/>
      <c r="H12" s="255"/>
      <c r="I12" s="256"/>
      <c r="J12" s="94" t="s">
        <v>203</v>
      </c>
      <c r="K12" s="2"/>
      <c r="L12" s="2"/>
      <c r="M12" s="2"/>
    </row>
    <row r="13" spans="2:13" ht="25.5" customHeight="1">
      <c r="B13" s="68" t="s">
        <v>170</v>
      </c>
      <c r="C13" s="262" t="s">
        <v>83</v>
      </c>
      <c r="D13" s="263"/>
      <c r="E13" s="263"/>
      <c r="F13" s="263"/>
      <c r="G13" s="263"/>
      <c r="H13" s="263"/>
      <c r="I13" s="264"/>
      <c r="J13" s="94" t="s">
        <v>81</v>
      </c>
      <c r="K13" s="2"/>
      <c r="L13" s="2"/>
      <c r="M13" s="2"/>
    </row>
    <row r="14" spans="2:13">
      <c r="B14" s="69"/>
      <c r="C14" s="70" t="s">
        <v>84</v>
      </c>
      <c r="D14" s="232" t="s">
        <v>85</v>
      </c>
      <c r="E14" s="233"/>
      <c r="F14" s="233"/>
      <c r="G14" s="233"/>
      <c r="H14" s="233"/>
      <c r="I14" s="71"/>
      <c r="J14" s="94"/>
      <c r="K14" s="2"/>
      <c r="L14" s="2"/>
      <c r="M14" s="2"/>
    </row>
    <row r="15" spans="2:13">
      <c r="B15" s="69"/>
      <c r="C15" s="70" t="s">
        <v>86</v>
      </c>
      <c r="D15" s="232" t="s">
        <v>87</v>
      </c>
      <c r="E15" s="233"/>
      <c r="F15" s="233"/>
      <c r="G15" s="233"/>
      <c r="H15" s="233"/>
      <c r="I15" s="71"/>
      <c r="J15" s="94"/>
      <c r="K15" s="2"/>
      <c r="L15" s="2"/>
      <c r="M15" s="2"/>
    </row>
    <row r="16" spans="2:13">
      <c r="B16" s="69"/>
      <c r="C16" s="70" t="s">
        <v>88</v>
      </c>
      <c r="D16" s="191" t="s">
        <v>89</v>
      </c>
      <c r="E16" s="234"/>
      <c r="F16" s="234"/>
      <c r="G16" s="234"/>
      <c r="H16" s="235"/>
      <c r="I16" s="71"/>
      <c r="J16" s="94"/>
      <c r="K16" s="2"/>
      <c r="L16" s="2"/>
      <c r="M16" s="2"/>
    </row>
    <row r="17" spans="2:13">
      <c r="B17" s="69"/>
      <c r="C17" s="70" t="s">
        <v>90</v>
      </c>
      <c r="D17" s="191" t="s">
        <v>91</v>
      </c>
      <c r="E17" s="234"/>
      <c r="F17" s="234"/>
      <c r="G17" s="234"/>
      <c r="H17" s="235"/>
      <c r="I17" s="71"/>
      <c r="J17" s="94"/>
      <c r="K17" s="2"/>
      <c r="L17" s="2"/>
      <c r="M17" s="2"/>
    </row>
    <row r="18" spans="2:13">
      <c r="B18" s="69"/>
      <c r="C18" s="70" t="s">
        <v>92</v>
      </c>
      <c r="D18" s="232" t="s">
        <v>93</v>
      </c>
      <c r="E18" s="233"/>
      <c r="F18" s="233"/>
      <c r="G18" s="233"/>
      <c r="H18" s="233"/>
      <c r="I18" s="71"/>
      <c r="J18" s="94"/>
      <c r="K18" s="2"/>
      <c r="L18" s="2"/>
      <c r="M18" s="2"/>
    </row>
    <row r="19" spans="2:13">
      <c r="B19" s="69"/>
      <c r="C19" s="70" t="s">
        <v>94</v>
      </c>
      <c r="D19" s="232" t="s">
        <v>95</v>
      </c>
      <c r="E19" s="233"/>
      <c r="F19" s="233"/>
      <c r="G19" s="233"/>
      <c r="H19" s="233"/>
      <c r="I19" s="71"/>
      <c r="J19" s="94"/>
      <c r="K19" s="2"/>
      <c r="L19" s="2"/>
      <c r="M19" s="2"/>
    </row>
    <row r="20" spans="2:13">
      <c r="B20" s="69"/>
      <c r="C20" s="72" t="s">
        <v>96</v>
      </c>
      <c r="D20" s="233" t="s">
        <v>97</v>
      </c>
      <c r="E20" s="233"/>
      <c r="F20" s="233"/>
      <c r="G20" s="233"/>
      <c r="H20" s="233"/>
      <c r="I20" s="71"/>
      <c r="J20" s="94"/>
      <c r="K20" s="2"/>
      <c r="L20" s="2"/>
      <c r="M20" s="2"/>
    </row>
    <row r="21" spans="2:13">
      <c r="B21" s="69"/>
      <c r="C21" s="72" t="s">
        <v>98</v>
      </c>
      <c r="D21" s="236" t="s">
        <v>99</v>
      </c>
      <c r="E21" s="207"/>
      <c r="F21" s="207"/>
      <c r="G21" s="207"/>
      <c r="H21" s="228"/>
      <c r="I21" s="71"/>
      <c r="J21" s="94"/>
      <c r="K21" s="2"/>
      <c r="L21" s="2"/>
      <c r="M21" s="2"/>
    </row>
    <row r="22" spans="2:13">
      <c r="B22" s="69"/>
      <c r="C22" s="70" t="s">
        <v>100</v>
      </c>
      <c r="D22" s="191" t="s">
        <v>101</v>
      </c>
      <c r="E22" s="234"/>
      <c r="F22" s="234"/>
      <c r="G22" s="234"/>
      <c r="H22" s="235"/>
      <c r="I22" s="71"/>
      <c r="J22" s="94"/>
      <c r="K22" s="2"/>
      <c r="L22" s="2"/>
      <c r="M22" s="2"/>
    </row>
    <row r="23" spans="2:13">
      <c r="B23" s="69"/>
      <c r="C23" s="70" t="s">
        <v>102</v>
      </c>
      <c r="D23" s="191" t="s">
        <v>103</v>
      </c>
      <c r="E23" s="207"/>
      <c r="F23" s="207"/>
      <c r="G23" s="207"/>
      <c r="H23" s="228"/>
      <c r="I23" s="71"/>
      <c r="J23" s="94"/>
      <c r="K23" s="2"/>
      <c r="L23" s="2"/>
      <c r="M23" s="2"/>
    </row>
    <row r="24" spans="2:13">
      <c r="B24" s="69"/>
      <c r="C24" s="70" t="s">
        <v>104</v>
      </c>
      <c r="D24" s="191" t="s">
        <v>105</v>
      </c>
      <c r="E24" s="234"/>
      <c r="F24" s="234"/>
      <c r="G24" s="234"/>
      <c r="H24" s="235"/>
      <c r="I24" s="71"/>
      <c r="J24" s="94"/>
      <c r="K24" s="2"/>
      <c r="L24" s="2"/>
      <c r="M24" s="2"/>
    </row>
    <row r="25" spans="2:13">
      <c r="B25" s="69"/>
      <c r="C25" s="70" t="s">
        <v>106</v>
      </c>
      <c r="D25" s="191" t="s">
        <v>107</v>
      </c>
      <c r="E25" s="234"/>
      <c r="F25" s="234"/>
      <c r="G25" s="234"/>
      <c r="H25" s="235"/>
      <c r="I25" s="71"/>
      <c r="J25" s="94"/>
      <c r="K25" s="2"/>
      <c r="L25" s="2"/>
      <c r="M25" s="2"/>
    </row>
    <row r="26" spans="2:13">
      <c r="B26" s="69"/>
      <c r="C26" s="70" t="s">
        <v>108</v>
      </c>
      <c r="D26" s="191" t="s">
        <v>109</v>
      </c>
      <c r="E26" s="234"/>
      <c r="F26" s="234"/>
      <c r="G26" s="234"/>
      <c r="H26" s="235"/>
      <c r="I26" s="71"/>
      <c r="J26" s="94"/>
      <c r="K26" s="2"/>
      <c r="L26" s="2"/>
      <c r="M26" s="2"/>
    </row>
    <row r="27" spans="2:13">
      <c r="B27" s="69"/>
      <c r="C27" s="70" t="s">
        <v>110</v>
      </c>
      <c r="D27" s="191" t="s">
        <v>111</v>
      </c>
      <c r="E27" s="234"/>
      <c r="F27" s="234"/>
      <c r="G27" s="234"/>
      <c r="H27" s="235"/>
      <c r="I27" s="71"/>
      <c r="J27" s="94"/>
      <c r="K27" s="2"/>
      <c r="L27" s="2"/>
      <c r="M27" s="2"/>
    </row>
    <row r="28" spans="2:13">
      <c r="B28" s="69"/>
      <c r="C28" s="70" t="s">
        <v>112</v>
      </c>
      <c r="D28" s="191" t="s">
        <v>113</v>
      </c>
      <c r="E28" s="234"/>
      <c r="F28" s="234"/>
      <c r="G28" s="234"/>
      <c r="H28" s="235"/>
      <c r="I28" s="71"/>
      <c r="J28" s="94"/>
      <c r="K28" s="2"/>
      <c r="L28" s="2"/>
      <c r="M28" s="2"/>
    </row>
    <row r="29" spans="2:13">
      <c r="B29" s="69"/>
      <c r="C29" s="72" t="s">
        <v>114</v>
      </c>
      <c r="D29" s="236" t="s">
        <v>115</v>
      </c>
      <c r="E29" s="207"/>
      <c r="F29" s="207"/>
      <c r="G29" s="207"/>
      <c r="H29" s="228"/>
      <c r="I29" s="71"/>
      <c r="J29" s="94"/>
      <c r="K29" s="2"/>
      <c r="L29" s="2"/>
      <c r="M29" s="2"/>
    </row>
    <row r="30" spans="2:13">
      <c r="B30" s="69"/>
      <c r="C30" s="70" t="s">
        <v>116</v>
      </c>
      <c r="D30" s="191" t="s">
        <v>117</v>
      </c>
      <c r="E30" s="234"/>
      <c r="F30" s="234"/>
      <c r="G30" s="234"/>
      <c r="H30" s="235"/>
      <c r="I30" s="71"/>
      <c r="J30" s="94"/>
      <c r="K30" s="2"/>
      <c r="L30" s="2"/>
      <c r="M30" s="2"/>
    </row>
    <row r="31" spans="2:13">
      <c r="B31" s="69"/>
      <c r="C31" s="70" t="s">
        <v>118</v>
      </c>
      <c r="D31" s="191" t="s">
        <v>119</v>
      </c>
      <c r="E31" s="234"/>
      <c r="F31" s="234"/>
      <c r="G31" s="234"/>
      <c r="H31" s="235"/>
      <c r="I31" s="71"/>
      <c r="J31" s="94"/>
      <c r="K31" s="2"/>
      <c r="L31" s="2"/>
      <c r="M31" s="2"/>
    </row>
    <row r="32" spans="2:13">
      <c r="B32" s="69"/>
      <c r="C32" s="70" t="s">
        <v>120</v>
      </c>
      <c r="D32" s="191" t="s">
        <v>121</v>
      </c>
      <c r="E32" s="234"/>
      <c r="F32" s="234"/>
      <c r="G32" s="234"/>
      <c r="H32" s="235"/>
      <c r="I32" s="71"/>
      <c r="J32" s="94"/>
      <c r="K32" s="2"/>
      <c r="L32" s="2"/>
      <c r="M32" s="2"/>
    </row>
    <row r="33" spans="2:13">
      <c r="B33" s="69"/>
      <c r="C33" s="70" t="s">
        <v>122</v>
      </c>
      <c r="D33" s="191" t="s">
        <v>123</v>
      </c>
      <c r="E33" s="234"/>
      <c r="F33" s="234"/>
      <c r="G33" s="234"/>
      <c r="H33" s="235"/>
      <c r="I33" s="71"/>
      <c r="J33" s="94"/>
      <c r="K33" s="2"/>
      <c r="L33" s="2"/>
      <c r="M33" s="2"/>
    </row>
    <row r="34" spans="2:13">
      <c r="B34" s="69"/>
      <c r="C34" s="70" t="s">
        <v>124</v>
      </c>
      <c r="D34" s="191" t="s">
        <v>125</v>
      </c>
      <c r="E34" s="234"/>
      <c r="F34" s="234"/>
      <c r="G34" s="234"/>
      <c r="H34" s="235"/>
      <c r="I34" s="71"/>
      <c r="J34" s="94"/>
      <c r="K34" s="2"/>
      <c r="L34" s="2"/>
      <c r="M34" s="2"/>
    </row>
    <row r="35" spans="2:13">
      <c r="B35" s="69"/>
      <c r="C35" s="70" t="s">
        <v>126</v>
      </c>
      <c r="D35" s="191" t="s">
        <v>127</v>
      </c>
      <c r="E35" s="234"/>
      <c r="F35" s="234"/>
      <c r="G35" s="234"/>
      <c r="H35" s="235"/>
      <c r="I35" s="71"/>
      <c r="J35" s="94"/>
      <c r="K35" s="2"/>
      <c r="L35" s="2"/>
      <c r="M35" s="2"/>
    </row>
    <row r="36" spans="2:13">
      <c r="B36" s="69"/>
      <c r="C36" s="70" t="s">
        <v>128</v>
      </c>
      <c r="D36" s="232" t="s">
        <v>129</v>
      </c>
      <c r="E36" s="233"/>
      <c r="F36" s="233"/>
      <c r="G36" s="233"/>
      <c r="H36" s="233"/>
      <c r="I36" s="71"/>
      <c r="J36" s="94"/>
      <c r="K36" s="2"/>
      <c r="L36" s="2"/>
      <c r="M36" s="2"/>
    </row>
    <row r="37" spans="2:13">
      <c r="B37" s="73"/>
      <c r="C37" s="74"/>
      <c r="D37" s="74"/>
      <c r="E37" s="74"/>
      <c r="F37" s="74"/>
      <c r="G37" s="74"/>
      <c r="H37" s="74"/>
      <c r="I37" s="71"/>
      <c r="J37" s="94"/>
      <c r="K37" s="2"/>
      <c r="L37" s="2"/>
      <c r="M37" s="2"/>
    </row>
    <row r="38" spans="2:13" ht="45" customHeight="1">
      <c r="B38" s="33" t="s">
        <v>171</v>
      </c>
      <c r="C38" s="191" t="s">
        <v>130</v>
      </c>
      <c r="D38" s="192"/>
      <c r="E38" s="192"/>
      <c r="F38" s="192"/>
      <c r="G38" s="192"/>
      <c r="H38" s="192"/>
      <c r="I38" s="193"/>
      <c r="J38" s="94" t="s">
        <v>134</v>
      </c>
      <c r="K38" s="2"/>
      <c r="L38" s="2"/>
      <c r="M38" s="2"/>
    </row>
    <row r="39" spans="2:13" ht="42.75" customHeight="1">
      <c r="B39" s="33" t="s">
        <v>172</v>
      </c>
      <c r="C39" s="191" t="s">
        <v>131</v>
      </c>
      <c r="D39" s="192"/>
      <c r="E39" s="192"/>
      <c r="F39" s="192"/>
      <c r="G39" s="192"/>
      <c r="H39" s="192"/>
      <c r="I39" s="193"/>
      <c r="J39" s="94" t="s">
        <v>134</v>
      </c>
      <c r="K39" s="2"/>
      <c r="L39" s="2"/>
      <c r="M39" s="2"/>
    </row>
    <row r="40" spans="2:13" ht="24.75" customHeight="1">
      <c r="B40" s="33" t="s">
        <v>173</v>
      </c>
      <c r="C40" s="191" t="s">
        <v>55</v>
      </c>
      <c r="D40" s="192"/>
      <c r="E40" s="192"/>
      <c r="F40" s="192"/>
      <c r="G40" s="192"/>
      <c r="H40" s="192"/>
      <c r="I40" s="193"/>
      <c r="J40" s="94" t="s">
        <v>134</v>
      </c>
      <c r="K40" s="2"/>
      <c r="L40" s="2"/>
      <c r="M40" s="2"/>
    </row>
    <row r="41" spans="2:13" ht="330" customHeight="1">
      <c r="B41" s="32" t="s">
        <v>174</v>
      </c>
      <c r="C41" s="237" t="s">
        <v>51</v>
      </c>
      <c r="D41" s="238"/>
      <c r="E41" s="238"/>
      <c r="F41" s="238"/>
      <c r="G41" s="238"/>
      <c r="H41" s="238"/>
      <c r="I41" s="239"/>
      <c r="J41" s="95" t="s">
        <v>79</v>
      </c>
      <c r="M41" s="2"/>
    </row>
    <row r="42" spans="2:13" ht="130.5" customHeight="1">
      <c r="B42" s="32" t="s">
        <v>175</v>
      </c>
      <c r="C42" s="191" t="s">
        <v>159</v>
      </c>
      <c r="D42" s="192"/>
      <c r="E42" s="192"/>
      <c r="F42" s="192"/>
      <c r="G42" s="192"/>
      <c r="H42" s="192"/>
      <c r="I42" s="193"/>
      <c r="J42" s="95" t="s">
        <v>79</v>
      </c>
      <c r="M42" s="2"/>
    </row>
    <row r="43" spans="2:13" ht="178.5" customHeight="1">
      <c r="B43" s="32" t="s">
        <v>176</v>
      </c>
      <c r="C43" s="191" t="s">
        <v>161</v>
      </c>
      <c r="D43" s="192"/>
      <c r="E43" s="192"/>
      <c r="F43" s="192"/>
      <c r="G43" s="192"/>
      <c r="H43" s="192"/>
      <c r="I43" s="193"/>
      <c r="J43" s="95" t="s">
        <v>134</v>
      </c>
      <c r="M43" s="2"/>
    </row>
    <row r="44" spans="2:13" ht="18" customHeight="1">
      <c r="B44" s="33" t="s">
        <v>205</v>
      </c>
      <c r="C44" s="185" t="s">
        <v>59</v>
      </c>
      <c r="D44" s="186"/>
      <c r="E44" s="186"/>
      <c r="F44" s="186"/>
      <c r="G44" s="186"/>
      <c r="H44" s="186"/>
      <c r="I44" s="187"/>
      <c r="J44" s="95" t="s">
        <v>79</v>
      </c>
      <c r="M44" s="2"/>
    </row>
    <row r="45" spans="2:13" ht="15.75" customHeight="1">
      <c r="B45" s="33" t="s">
        <v>206</v>
      </c>
      <c r="C45" s="185" t="s">
        <v>50</v>
      </c>
      <c r="D45" s="186"/>
      <c r="E45" s="186"/>
      <c r="F45" s="186"/>
      <c r="G45" s="186"/>
      <c r="H45" s="186"/>
      <c r="I45" s="187"/>
      <c r="J45" s="94" t="s">
        <v>79</v>
      </c>
      <c r="M45" s="2"/>
    </row>
    <row r="46" spans="2:13" ht="70.5" customHeight="1">
      <c r="B46" s="32" t="s">
        <v>207</v>
      </c>
      <c r="C46" s="191" t="s">
        <v>160</v>
      </c>
      <c r="D46" s="192"/>
      <c r="E46" s="192"/>
      <c r="F46" s="192"/>
      <c r="G46" s="192"/>
      <c r="H46" s="192"/>
      <c r="I46" s="193"/>
      <c r="J46" s="94" t="s">
        <v>79</v>
      </c>
      <c r="K46" s="2"/>
      <c r="L46" s="2"/>
      <c r="M46" s="2"/>
    </row>
    <row r="47" spans="2:13" ht="52.5" customHeight="1">
      <c r="B47" s="32" t="s">
        <v>208</v>
      </c>
      <c r="C47" s="191" t="s">
        <v>162</v>
      </c>
      <c r="D47" s="192"/>
      <c r="E47" s="192"/>
      <c r="F47" s="192"/>
      <c r="G47" s="192"/>
      <c r="H47" s="192"/>
      <c r="I47" s="193"/>
      <c r="J47" s="94" t="s">
        <v>134</v>
      </c>
      <c r="K47" s="2"/>
      <c r="L47" s="2"/>
      <c r="M47" s="2"/>
    </row>
    <row r="48" spans="2:13" ht="59.25" customHeight="1">
      <c r="B48" s="65" t="s">
        <v>209</v>
      </c>
      <c r="C48" s="206" t="s">
        <v>137</v>
      </c>
      <c r="D48" s="207"/>
      <c r="E48" s="207"/>
      <c r="F48" s="207"/>
      <c r="G48" s="207"/>
      <c r="H48" s="207"/>
      <c r="I48" s="208"/>
      <c r="J48" s="94" t="s">
        <v>79</v>
      </c>
    </row>
    <row r="49" spans="2:13" ht="18" customHeight="1">
      <c r="B49" s="194" t="s">
        <v>60</v>
      </c>
      <c r="C49" s="195"/>
      <c r="D49" s="195"/>
      <c r="E49" s="195"/>
      <c r="F49" s="195"/>
      <c r="G49" s="195"/>
      <c r="H49" s="195"/>
      <c r="I49" s="196"/>
      <c r="J49" s="93"/>
      <c r="K49" s="2"/>
      <c r="L49" s="2"/>
      <c r="M49" s="1"/>
    </row>
    <row r="50" spans="2:13" ht="67.5" customHeight="1">
      <c r="B50" s="79" t="s">
        <v>210</v>
      </c>
      <c r="C50" s="225" t="s">
        <v>145</v>
      </c>
      <c r="D50" s="226"/>
      <c r="E50" s="226"/>
      <c r="F50" s="226"/>
      <c r="G50" s="226"/>
      <c r="H50" s="226"/>
      <c r="I50" s="227"/>
      <c r="J50" s="94" t="s">
        <v>79</v>
      </c>
      <c r="K50" s="2"/>
      <c r="L50" s="2"/>
      <c r="M50" s="1"/>
    </row>
    <row r="51" spans="2:13">
      <c r="B51" s="79" t="s">
        <v>211</v>
      </c>
      <c r="C51" s="225" t="s">
        <v>157</v>
      </c>
      <c r="D51" s="226"/>
      <c r="E51" s="226"/>
      <c r="F51" s="226"/>
      <c r="G51" s="226"/>
      <c r="H51" s="226"/>
      <c r="I51" s="227"/>
      <c r="J51" s="94" t="s">
        <v>79</v>
      </c>
      <c r="K51" s="2"/>
      <c r="L51" s="2"/>
      <c r="M51" s="1"/>
    </row>
    <row r="52" spans="2:13" ht="28.5" customHeight="1">
      <c r="B52" s="30" t="s">
        <v>212</v>
      </c>
      <c r="C52" s="197" t="s">
        <v>63</v>
      </c>
      <c r="D52" s="198"/>
      <c r="E52" s="198"/>
      <c r="F52" s="198"/>
      <c r="G52" s="198"/>
      <c r="H52" s="198"/>
      <c r="I52" s="199"/>
      <c r="J52" s="94" t="s">
        <v>79</v>
      </c>
      <c r="K52" s="2"/>
      <c r="L52" s="2"/>
      <c r="M52" s="2"/>
    </row>
    <row r="53" spans="2:13" ht="39.75" customHeight="1">
      <c r="B53" s="116" t="s">
        <v>213</v>
      </c>
      <c r="C53" s="252" t="s">
        <v>136</v>
      </c>
      <c r="D53" s="253"/>
      <c r="E53" s="253"/>
      <c r="F53" s="253"/>
      <c r="G53" s="253"/>
      <c r="H53" s="253"/>
      <c r="I53" s="254"/>
      <c r="J53" s="95" t="s">
        <v>79</v>
      </c>
      <c r="M53" s="2"/>
    </row>
    <row r="54" spans="2:13" ht="65.25" customHeight="1">
      <c r="B54" s="30" t="s">
        <v>177</v>
      </c>
      <c r="C54" s="197" t="s">
        <v>140</v>
      </c>
      <c r="D54" s="198"/>
      <c r="E54" s="198"/>
      <c r="F54" s="198"/>
      <c r="G54" s="198"/>
      <c r="H54" s="198"/>
      <c r="I54" s="199"/>
      <c r="J54" s="94" t="s">
        <v>79</v>
      </c>
      <c r="K54" s="2"/>
      <c r="L54" s="2"/>
      <c r="M54" s="2"/>
    </row>
    <row r="55" spans="2:13" ht="33.75" customHeight="1">
      <c r="B55" s="30" t="s">
        <v>178</v>
      </c>
      <c r="C55" s="200" t="s">
        <v>22</v>
      </c>
      <c r="D55" s="201"/>
      <c r="E55" s="201"/>
      <c r="F55" s="201"/>
      <c r="G55" s="201"/>
      <c r="H55" s="201"/>
      <c r="I55" s="202"/>
      <c r="J55" s="94" t="s">
        <v>79</v>
      </c>
      <c r="K55" s="2"/>
      <c r="L55" s="2"/>
      <c r="M55" s="2"/>
    </row>
    <row r="56" spans="2:13" ht="180" customHeight="1">
      <c r="B56" s="31" t="s">
        <v>179</v>
      </c>
      <c r="C56" s="240" t="s">
        <v>139</v>
      </c>
      <c r="D56" s="210"/>
      <c r="E56" s="210"/>
      <c r="F56" s="210"/>
      <c r="G56" s="210"/>
      <c r="H56" s="210"/>
      <c r="I56" s="211"/>
      <c r="J56" s="94" t="s">
        <v>79</v>
      </c>
      <c r="K56" s="2"/>
      <c r="L56" s="2"/>
      <c r="M56" s="2"/>
    </row>
    <row r="57" spans="2:13" ht="28.5" customHeight="1">
      <c r="B57" s="31" t="s">
        <v>180</v>
      </c>
      <c r="C57" s="209" t="s">
        <v>138</v>
      </c>
      <c r="D57" s="250"/>
      <c r="E57" s="250"/>
      <c r="F57" s="250"/>
      <c r="G57" s="250"/>
      <c r="H57" s="250"/>
      <c r="I57" s="251"/>
      <c r="J57" s="94" t="s">
        <v>79</v>
      </c>
      <c r="K57" s="2"/>
      <c r="L57" s="2"/>
      <c r="M57" s="2"/>
    </row>
    <row r="58" spans="2:13" ht="28.5" customHeight="1">
      <c r="B58" s="58" t="s">
        <v>184</v>
      </c>
      <c r="C58" s="209" t="s">
        <v>186</v>
      </c>
      <c r="D58" s="250"/>
      <c r="E58" s="250"/>
      <c r="F58" s="250"/>
      <c r="G58" s="250"/>
      <c r="H58" s="250"/>
      <c r="I58" s="251"/>
      <c r="J58" s="94" t="s">
        <v>79</v>
      </c>
      <c r="K58" s="2"/>
      <c r="L58" s="2"/>
      <c r="M58" s="2"/>
    </row>
    <row r="59" spans="2:13" ht="28.5" customHeight="1">
      <c r="B59" s="58" t="s">
        <v>181</v>
      </c>
      <c r="C59" s="209" t="s">
        <v>187</v>
      </c>
      <c r="D59" s="240"/>
      <c r="E59" s="240"/>
      <c r="F59" s="240"/>
      <c r="G59" s="240"/>
      <c r="H59" s="240"/>
      <c r="I59" s="244"/>
      <c r="J59" s="94" t="s">
        <v>79</v>
      </c>
      <c r="K59" s="2"/>
      <c r="L59" s="2"/>
      <c r="M59" s="2"/>
    </row>
    <row r="60" spans="2:13" ht="28.5" customHeight="1">
      <c r="B60" s="58" t="s">
        <v>182</v>
      </c>
      <c r="C60" s="245"/>
      <c r="D60" s="241"/>
      <c r="E60" s="241"/>
      <c r="F60" s="241"/>
      <c r="G60" s="241"/>
      <c r="H60" s="241"/>
      <c r="I60" s="246"/>
      <c r="J60" s="94" t="s">
        <v>79</v>
      </c>
      <c r="K60" s="2"/>
      <c r="L60" s="2"/>
      <c r="M60" s="2"/>
    </row>
    <row r="61" spans="2:13" ht="75" customHeight="1">
      <c r="B61" s="58" t="s">
        <v>183</v>
      </c>
      <c r="C61" s="247"/>
      <c r="D61" s="248"/>
      <c r="E61" s="248"/>
      <c r="F61" s="248"/>
      <c r="G61" s="248"/>
      <c r="H61" s="248"/>
      <c r="I61" s="249"/>
      <c r="J61" s="94" t="s">
        <v>79</v>
      </c>
      <c r="K61" s="8"/>
      <c r="L61" s="8"/>
      <c r="M61" s="8"/>
    </row>
    <row r="62" spans="2:13" ht="390.75" customHeight="1">
      <c r="B62" s="77" t="s">
        <v>185</v>
      </c>
      <c r="C62" s="203" t="s">
        <v>141</v>
      </c>
      <c r="D62" s="204"/>
      <c r="E62" s="204"/>
      <c r="F62" s="204"/>
      <c r="G62" s="204"/>
      <c r="H62" s="204"/>
      <c r="I62" s="205"/>
      <c r="J62" s="94" t="s">
        <v>79</v>
      </c>
      <c r="K62" s="2"/>
      <c r="L62" s="2"/>
      <c r="M62" s="2"/>
    </row>
    <row r="63" spans="2:13" ht="246.75" customHeight="1">
      <c r="B63" s="58"/>
      <c r="C63" s="241" t="s">
        <v>142</v>
      </c>
      <c r="D63" s="242"/>
      <c r="E63" s="242"/>
      <c r="F63" s="242"/>
      <c r="G63" s="242"/>
      <c r="H63" s="242"/>
      <c r="I63" s="243"/>
      <c r="J63" s="94"/>
      <c r="K63" s="2"/>
      <c r="L63" s="2"/>
      <c r="M63" s="2"/>
    </row>
    <row r="64" spans="2:13" ht="33" customHeight="1">
      <c r="B64" s="31" t="s">
        <v>188</v>
      </c>
      <c r="C64" s="209" t="s">
        <v>144</v>
      </c>
      <c r="D64" s="250"/>
      <c r="E64" s="250"/>
      <c r="F64" s="250"/>
      <c r="G64" s="250"/>
      <c r="H64" s="250"/>
      <c r="I64" s="251"/>
      <c r="J64" s="94" t="s">
        <v>79</v>
      </c>
      <c r="K64" s="8"/>
      <c r="L64" s="8"/>
      <c r="M64" s="8"/>
    </row>
    <row r="65" spans="2:13" ht="33" customHeight="1">
      <c r="B65" s="80" t="s">
        <v>189</v>
      </c>
      <c r="C65" s="209" t="s">
        <v>143</v>
      </c>
      <c r="D65" s="210"/>
      <c r="E65" s="210"/>
      <c r="F65" s="210"/>
      <c r="G65" s="210"/>
      <c r="H65" s="210"/>
      <c r="I65" s="211"/>
      <c r="J65" s="94" t="s">
        <v>79</v>
      </c>
      <c r="K65" s="8"/>
      <c r="L65" s="8"/>
      <c r="M65" s="8"/>
    </row>
    <row r="66" spans="2:13" ht="120.75" customHeight="1">
      <c r="B66" s="81" t="s">
        <v>190</v>
      </c>
      <c r="C66" s="240" t="s">
        <v>146</v>
      </c>
      <c r="D66" s="210"/>
      <c r="E66" s="210"/>
      <c r="F66" s="210"/>
      <c r="G66" s="210"/>
      <c r="H66" s="210"/>
      <c r="I66" s="211"/>
      <c r="J66" s="94" t="s">
        <v>79</v>
      </c>
      <c r="K66" s="8"/>
      <c r="L66" s="8"/>
      <c r="M66" s="8"/>
    </row>
    <row r="67" spans="2:13" ht="321.75" customHeight="1">
      <c r="B67" s="82" t="s">
        <v>191</v>
      </c>
      <c r="C67" s="209" t="s">
        <v>147</v>
      </c>
      <c r="D67" s="210"/>
      <c r="E67" s="210"/>
      <c r="F67" s="210"/>
      <c r="G67" s="210"/>
      <c r="H67" s="210"/>
      <c r="I67" s="211"/>
      <c r="J67" s="94" t="s">
        <v>79</v>
      </c>
      <c r="K67" s="8"/>
      <c r="L67" s="8"/>
      <c r="M67" s="8"/>
    </row>
    <row r="68" spans="2:13" ht="54.75" customHeight="1">
      <c r="B68" s="83" t="s">
        <v>192</v>
      </c>
      <c r="C68" s="224" t="s">
        <v>40</v>
      </c>
      <c r="D68" s="219"/>
      <c r="E68" s="219"/>
      <c r="F68" s="219"/>
      <c r="G68" s="219"/>
      <c r="H68" s="219"/>
      <c r="I68" s="220"/>
      <c r="J68" s="94" t="s">
        <v>79</v>
      </c>
    </row>
    <row r="69" spans="2:13" ht="54.75" customHeight="1">
      <c r="B69" s="83" t="s">
        <v>193</v>
      </c>
      <c r="C69" s="218" t="s">
        <v>46</v>
      </c>
      <c r="D69" s="219"/>
      <c r="E69" s="219"/>
      <c r="F69" s="219"/>
      <c r="G69" s="219"/>
      <c r="H69" s="219"/>
      <c r="I69" s="220"/>
      <c r="J69" s="94" t="s">
        <v>79</v>
      </c>
    </row>
    <row r="70" spans="2:13" ht="40.5" customHeight="1">
      <c r="B70" s="84" t="s">
        <v>194</v>
      </c>
      <c r="C70" s="221" t="s">
        <v>200</v>
      </c>
      <c r="D70" s="222"/>
      <c r="E70" s="222"/>
      <c r="F70" s="222"/>
      <c r="G70" s="222"/>
      <c r="H70" s="222"/>
      <c r="I70" s="223"/>
      <c r="J70" s="94" t="s">
        <v>79</v>
      </c>
    </row>
    <row r="71" spans="2:13" ht="40.5" customHeight="1">
      <c r="B71" s="85" t="s">
        <v>195</v>
      </c>
      <c r="C71" s="212" t="s">
        <v>47</v>
      </c>
      <c r="D71" s="213"/>
      <c r="E71" s="213"/>
      <c r="F71" s="213"/>
      <c r="G71" s="213"/>
      <c r="H71" s="213"/>
      <c r="I71" s="214"/>
      <c r="J71" s="94" t="s">
        <v>79</v>
      </c>
    </row>
    <row r="72" spans="2:13" ht="90" customHeight="1">
      <c r="B72" s="46" t="s">
        <v>196</v>
      </c>
      <c r="C72" s="215" t="s">
        <v>49</v>
      </c>
      <c r="D72" s="216"/>
      <c r="E72" s="216"/>
      <c r="F72" s="216"/>
      <c r="G72" s="216"/>
      <c r="H72" s="216"/>
      <c r="I72" s="217"/>
      <c r="J72" s="94" t="s">
        <v>79</v>
      </c>
    </row>
    <row r="73" spans="2:13" ht="31.5" customHeight="1">
      <c r="B73" s="92" t="s">
        <v>197</v>
      </c>
      <c r="C73" s="182" t="s">
        <v>152</v>
      </c>
      <c r="D73" s="183"/>
      <c r="E73" s="183"/>
      <c r="F73" s="183"/>
      <c r="G73" s="183"/>
      <c r="H73" s="183"/>
      <c r="I73" s="184"/>
      <c r="J73" s="97" t="s">
        <v>204</v>
      </c>
    </row>
    <row r="74" spans="2:13" ht="42.75" customHeight="1">
      <c r="B74" s="92" t="s">
        <v>198</v>
      </c>
      <c r="C74" s="182" t="s">
        <v>153</v>
      </c>
      <c r="D74" s="183"/>
      <c r="E74" s="183"/>
      <c r="F74" s="183"/>
      <c r="G74" s="183"/>
      <c r="H74" s="183"/>
      <c r="I74" s="184"/>
      <c r="J74" s="97" t="s">
        <v>204</v>
      </c>
    </row>
    <row r="75" spans="2:13" ht="30.75" customHeight="1" thickBot="1">
      <c r="B75" s="91" t="s">
        <v>199</v>
      </c>
      <c r="C75" s="188" t="s">
        <v>154</v>
      </c>
      <c r="D75" s="189"/>
      <c r="E75" s="189"/>
      <c r="F75" s="189"/>
      <c r="G75" s="189"/>
      <c r="H75" s="189"/>
      <c r="I75" s="190"/>
      <c r="J75" s="97" t="s">
        <v>204</v>
      </c>
    </row>
  </sheetData>
  <mergeCells count="70">
    <mergeCell ref="C8:I8"/>
    <mergeCell ref="H1:I1"/>
    <mergeCell ref="B4:I4"/>
    <mergeCell ref="C40:I40"/>
    <mergeCell ref="B6:I6"/>
    <mergeCell ref="C7:I7"/>
    <mergeCell ref="C9:I9"/>
    <mergeCell ref="D15:H15"/>
    <mergeCell ref="D16:H16"/>
    <mergeCell ref="D17:H17"/>
    <mergeCell ref="C10:I10"/>
    <mergeCell ref="C11:I11"/>
    <mergeCell ref="C12:I12"/>
    <mergeCell ref="C13:I13"/>
    <mergeCell ref="D14:H14"/>
    <mergeCell ref="D29:H29"/>
    <mergeCell ref="C41:I41"/>
    <mergeCell ref="C44:I44"/>
    <mergeCell ref="C43:I43"/>
    <mergeCell ref="C66:I66"/>
    <mergeCell ref="C51:I51"/>
    <mergeCell ref="C63:I63"/>
    <mergeCell ref="C47:I47"/>
    <mergeCell ref="C52:I52"/>
    <mergeCell ref="C59:I61"/>
    <mergeCell ref="C58:I58"/>
    <mergeCell ref="C56:I56"/>
    <mergeCell ref="C65:I65"/>
    <mergeCell ref="C57:I57"/>
    <mergeCell ref="C53:I53"/>
    <mergeCell ref="C42:I42"/>
    <mergeCell ref="C64:I64"/>
    <mergeCell ref="D28:H28"/>
    <mergeCell ref="D18:H18"/>
    <mergeCell ref="D19:H19"/>
    <mergeCell ref="D20:H20"/>
    <mergeCell ref="D21:H21"/>
    <mergeCell ref="D22:H22"/>
    <mergeCell ref="C73:I73"/>
    <mergeCell ref="D23:H23"/>
    <mergeCell ref="B3:I3"/>
    <mergeCell ref="D36:H36"/>
    <mergeCell ref="C38:I38"/>
    <mergeCell ref="C39:I39"/>
    <mergeCell ref="D30:H30"/>
    <mergeCell ref="D31:H31"/>
    <mergeCell ref="D32:H32"/>
    <mergeCell ref="D33:H33"/>
    <mergeCell ref="D34:H34"/>
    <mergeCell ref="D35:H35"/>
    <mergeCell ref="D24:H24"/>
    <mergeCell ref="D25:H25"/>
    <mergeCell ref="D26:H26"/>
    <mergeCell ref="D27:H27"/>
    <mergeCell ref="C74:I74"/>
    <mergeCell ref="C45:I45"/>
    <mergeCell ref="C75:I75"/>
    <mergeCell ref="C46:I46"/>
    <mergeCell ref="B49:I49"/>
    <mergeCell ref="C54:I54"/>
    <mergeCell ref="C55:I55"/>
    <mergeCell ref="C62:I62"/>
    <mergeCell ref="C48:I48"/>
    <mergeCell ref="C67:I67"/>
    <mergeCell ref="C71:I71"/>
    <mergeCell ref="C72:I72"/>
    <mergeCell ref="C69:I69"/>
    <mergeCell ref="C70:I70"/>
    <mergeCell ref="C68:I68"/>
    <mergeCell ref="C50:I50"/>
  </mergeCells>
  <phoneticPr fontId="0" type="noConversion"/>
  <hyperlinks>
    <hyperlink ref="H1:I1" location="Ballot!A1" display="Return to Ballot"/>
    <hyperlink ref="C55:I55"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oddHeader>&amp;C&amp;"Arial,Bold"&amp;14Ballot Submission/Resolution Instructions</oddHeader>
    <oddFooter>&amp;L&amp;F [&amp;A]&amp;RAugust, 2002</oddFooter>
  </headerFooter>
  <rowBreaks count="2" manualBreakCount="2">
    <brk id="4" max="16383" man="1"/>
    <brk id="48"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M3"/>
  <sheetViews>
    <sheetView workbookViewId="0">
      <selection activeCell="F14" sqref="F14"/>
    </sheetView>
  </sheetViews>
  <sheetFormatPr baseColWidth="10" defaultColWidth="8.83203125" defaultRowHeight="12" x14ac:dyDescent="0"/>
  <cols>
    <col min="3" max="4" width="9.1640625" style="37" customWidth="1"/>
    <col min="5" max="5" width="9.5" style="37" customWidth="1"/>
    <col min="6" max="9" width="9.1640625" style="37" customWidth="1"/>
    <col min="11" max="11" width="10.5" customWidth="1"/>
    <col min="13" max="13" width="10.83203125" customWidth="1"/>
  </cols>
  <sheetData>
    <row r="1" spans="1:13" ht="13" thickTop="1">
      <c r="A1" s="265" t="s">
        <v>21</v>
      </c>
      <c r="B1" s="266"/>
      <c r="C1" s="266"/>
      <c r="D1" s="266"/>
      <c r="E1" s="266"/>
      <c r="F1" s="266"/>
      <c r="G1" s="266"/>
      <c r="H1" s="266"/>
      <c r="I1" s="266"/>
      <c r="J1" s="40" t="s">
        <v>19</v>
      </c>
      <c r="K1" s="41"/>
      <c r="L1" s="40" t="s">
        <v>20</v>
      </c>
      <c r="M1" s="42"/>
    </row>
    <row r="2" spans="1:13" ht="13" thickBot="1">
      <c r="A2" s="267"/>
      <c r="B2" s="268"/>
      <c r="C2" s="268"/>
      <c r="D2" s="268"/>
      <c r="E2" s="268"/>
      <c r="F2" s="268"/>
      <c r="G2" s="268"/>
      <c r="H2" s="268"/>
      <c r="I2" s="268"/>
      <c r="J2" s="43"/>
      <c r="K2" s="43"/>
      <c r="L2" s="43"/>
      <c r="M2" s="44"/>
    </row>
    <row r="3" spans="1:13" ht="13" thickTop="1"/>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headerFooter>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B238"/>
  <sheetViews>
    <sheetView zoomScale="75" workbookViewId="0">
      <selection activeCell="K37" sqref="K37"/>
    </sheetView>
  </sheetViews>
  <sheetFormatPr baseColWidth="10" defaultColWidth="9.1640625" defaultRowHeight="12" x14ac:dyDescent="0"/>
  <cols>
    <col min="1" max="1" width="17.83203125" style="19" bestFit="1" customWidth="1"/>
    <col min="2" max="2" width="7" style="1" bestFit="1" customWidth="1"/>
    <col min="3" max="3" width="7" style="1" customWidth="1"/>
    <col min="4" max="4" width="14.33203125" style="1" bestFit="1" customWidth="1"/>
    <col min="5" max="14" width="6.33203125" style="1" customWidth="1"/>
    <col min="15" max="15" width="7.83203125" style="1" customWidth="1"/>
    <col min="16" max="26" width="6.33203125" style="1" customWidth="1"/>
    <col min="27" max="27" width="17.83203125" style="1" bestFit="1" customWidth="1"/>
    <col min="28" max="30" width="6.33203125" style="1" customWidth="1"/>
    <col min="31" max="16384" width="9.1640625" style="1"/>
  </cols>
  <sheetData>
    <row r="1" spans="1:28" ht="18.75" customHeight="1">
      <c r="B1" s="9"/>
      <c r="C1" s="11"/>
      <c r="D1" s="11"/>
      <c r="E1" s="11"/>
      <c r="F1" s="11"/>
      <c r="G1" s="12"/>
      <c r="H1" s="12"/>
      <c r="I1" s="12"/>
      <c r="J1" s="12"/>
    </row>
    <row r="2" spans="1:28" ht="45.75" customHeight="1">
      <c r="B2" s="12"/>
      <c r="C2" s="12"/>
      <c r="D2" s="12"/>
      <c r="E2" s="12"/>
      <c r="F2" s="11"/>
      <c r="G2" s="12"/>
    </row>
    <row r="3" spans="1:28" ht="34.5" customHeight="1">
      <c r="B3" s="10"/>
      <c r="C3" s="10"/>
      <c r="D3" s="10"/>
      <c r="E3" s="10"/>
      <c r="F3" s="10"/>
      <c r="G3" s="10"/>
      <c r="H3" s="10"/>
      <c r="I3" s="10"/>
      <c r="J3" s="10"/>
      <c r="K3" s="10"/>
      <c r="L3" s="11"/>
      <c r="M3" s="11"/>
      <c r="N3" s="11"/>
      <c r="O3" s="10"/>
      <c r="P3" s="10"/>
      <c r="Q3" s="11"/>
      <c r="R3" s="11"/>
    </row>
    <row r="4" spans="1:28" ht="17.25" customHeight="1">
      <c r="B4" s="10"/>
      <c r="E4" s="2"/>
      <c r="F4" s="2"/>
      <c r="G4" s="2"/>
    </row>
    <row r="5" spans="1:28" ht="29.25" customHeight="1">
      <c r="B5" s="12"/>
      <c r="C5" s="12"/>
      <c r="D5" s="12"/>
      <c r="E5" s="12"/>
      <c r="F5" s="12"/>
      <c r="G5" s="12"/>
      <c r="H5" s="12"/>
      <c r="I5" s="12"/>
      <c r="J5" s="12"/>
      <c r="K5" s="11"/>
      <c r="L5" s="12"/>
      <c r="M5" s="12"/>
      <c r="N5" s="12"/>
      <c r="O5" s="12"/>
      <c r="P5" s="12"/>
      <c r="Q5" s="12"/>
      <c r="R5" s="12"/>
      <c r="S5" s="12"/>
      <c r="T5" s="12"/>
      <c r="U5" s="12"/>
      <c r="V5" s="12"/>
      <c r="W5" s="12"/>
      <c r="X5" s="12"/>
      <c r="Y5" s="12"/>
      <c r="Z5" s="12"/>
      <c r="AA5" s="12"/>
      <c r="AB5" s="9"/>
    </row>
    <row r="8" spans="1:28" ht="50.25" customHeight="1"/>
    <row r="11" spans="1:28" ht="15" customHeight="1"/>
    <row r="12" spans="1:28" s="3" customFormat="1">
      <c r="A12" s="20"/>
    </row>
    <row r="13" spans="1:28" s="3" customFormat="1">
      <c r="A13" s="20"/>
    </row>
    <row r="14" spans="1:28" s="18" customFormat="1">
      <c r="A14" s="19"/>
      <c r="B14" s="3"/>
    </row>
    <row r="15" spans="1:28" s="3" customFormat="1">
      <c r="A15" s="20"/>
    </row>
    <row r="16" spans="1:28" s="3" customFormat="1">
      <c r="A16" s="20"/>
      <c r="B16" s="4"/>
    </row>
    <row r="17" spans="1:2" s="3" customFormat="1">
      <c r="A17" s="20"/>
      <c r="B17" s="4"/>
    </row>
    <row r="18" spans="1:2" s="3" customFormat="1">
      <c r="A18" s="20"/>
      <c r="B18" s="4"/>
    </row>
    <row r="19" spans="1:2" s="3" customFormat="1">
      <c r="A19" s="20"/>
      <c r="B19" s="4"/>
    </row>
    <row r="20" spans="1:2" s="3" customFormat="1">
      <c r="A20" s="20"/>
      <c r="B20" s="7"/>
    </row>
    <row r="21" spans="1:2" s="3" customFormat="1">
      <c r="A21" s="20"/>
      <c r="B21" s="7"/>
    </row>
    <row r="22" spans="1:2" s="3" customFormat="1">
      <c r="A22" s="20"/>
      <c r="B22" s="7"/>
    </row>
    <row r="23" spans="1:2" s="3" customFormat="1">
      <c r="A23" s="20"/>
      <c r="B23" s="7"/>
    </row>
    <row r="24" spans="1:2" s="3" customFormat="1">
      <c r="A24" s="20"/>
      <c r="B24" s="7"/>
    </row>
    <row r="25" spans="1:2" s="3" customFormat="1">
      <c r="A25" s="20"/>
      <c r="B25" s="7"/>
    </row>
    <row r="26" spans="1:2" s="3" customFormat="1">
      <c r="A26" s="20"/>
      <c r="B26" s="7"/>
    </row>
    <row r="27" spans="1:2" s="3" customFormat="1">
      <c r="A27" s="20"/>
      <c r="B27" s="7"/>
    </row>
    <row r="28" spans="1:2" s="3" customFormat="1">
      <c r="A28" s="20"/>
      <c r="B28" s="7"/>
    </row>
    <row r="29" spans="1:2" s="3" customFormat="1">
      <c r="A29" s="20"/>
      <c r="B29" s="4"/>
    </row>
    <row r="30" spans="1:2" s="3" customFormat="1">
      <c r="A30" s="20"/>
    </row>
    <row r="31" spans="1:2" s="3" customFormat="1">
      <c r="A31" s="20"/>
    </row>
    <row r="32" spans="1:2" s="3" customFormat="1">
      <c r="A32" s="20"/>
    </row>
    <row r="33" spans="1:1" s="3" customFormat="1">
      <c r="A33" s="20"/>
    </row>
    <row r="34" spans="1:1" s="3" customFormat="1">
      <c r="A34" s="20"/>
    </row>
    <row r="35" spans="1:1" s="3" customFormat="1">
      <c r="A35" s="20"/>
    </row>
    <row r="36" spans="1:1" s="3" customFormat="1">
      <c r="A36" s="20"/>
    </row>
    <row r="37" spans="1:1" s="3" customFormat="1">
      <c r="A37" s="20"/>
    </row>
    <row r="38" spans="1:1" s="3" customFormat="1">
      <c r="A38" s="20"/>
    </row>
    <row r="39" spans="1:1" s="3" customFormat="1">
      <c r="A39" s="20"/>
    </row>
    <row r="40" spans="1:1" s="3" customFormat="1">
      <c r="A40" s="20"/>
    </row>
    <row r="41" spans="1:1" s="3" customFormat="1">
      <c r="A41" s="20"/>
    </row>
    <row r="42" spans="1:1" s="3" customFormat="1">
      <c r="A42" s="20"/>
    </row>
    <row r="43" spans="1:1" s="3" customFormat="1">
      <c r="A43" s="20"/>
    </row>
    <row r="44" spans="1:1" s="3" customFormat="1">
      <c r="A44" s="20"/>
    </row>
    <row r="45" spans="1:1" s="3" customFormat="1">
      <c r="A45" s="20"/>
    </row>
    <row r="46" spans="1:1" s="3" customFormat="1">
      <c r="A46" s="20"/>
    </row>
    <row r="47" spans="1:1" s="3" customFormat="1">
      <c r="A47" s="20"/>
    </row>
    <row r="48" spans="1:1" s="3" customFormat="1">
      <c r="A48" s="20"/>
    </row>
    <row r="49" spans="1:1" s="3" customFormat="1">
      <c r="A49" s="20"/>
    </row>
    <row r="50" spans="1:1" s="3" customFormat="1">
      <c r="A50" s="20"/>
    </row>
    <row r="51" spans="1:1" s="3" customFormat="1">
      <c r="A51" s="20"/>
    </row>
    <row r="52" spans="1:1" s="3" customFormat="1">
      <c r="A52" s="20"/>
    </row>
    <row r="53" spans="1:1" s="3" customFormat="1">
      <c r="A53" s="20"/>
    </row>
    <row r="54" spans="1:1" s="3" customFormat="1">
      <c r="A54" s="20"/>
    </row>
    <row r="55" spans="1:1" s="3" customFormat="1">
      <c r="A55" s="20"/>
    </row>
    <row r="56" spans="1:1" s="3" customFormat="1">
      <c r="A56" s="20"/>
    </row>
    <row r="57" spans="1:1" s="3" customFormat="1">
      <c r="A57" s="20"/>
    </row>
    <row r="58" spans="1:1" s="3" customFormat="1">
      <c r="A58" s="20"/>
    </row>
    <row r="59" spans="1:1" s="3" customFormat="1">
      <c r="A59" s="20"/>
    </row>
    <row r="60" spans="1:1" s="3" customFormat="1">
      <c r="A60" s="20"/>
    </row>
    <row r="61" spans="1:1" s="3" customFormat="1">
      <c r="A61" s="20"/>
    </row>
    <row r="62" spans="1:1" s="3" customFormat="1">
      <c r="A62" s="20"/>
    </row>
    <row r="63" spans="1:1" s="3" customFormat="1">
      <c r="A63" s="20"/>
    </row>
    <row r="64" spans="1:1" s="3" customFormat="1">
      <c r="A64" s="20"/>
    </row>
    <row r="65" spans="1:1" s="3" customFormat="1">
      <c r="A65" s="20"/>
    </row>
    <row r="66" spans="1:1" s="3" customFormat="1">
      <c r="A66" s="20"/>
    </row>
    <row r="67" spans="1:1" s="3" customFormat="1">
      <c r="A67" s="20"/>
    </row>
    <row r="68" spans="1:1" s="3" customFormat="1">
      <c r="A68" s="20"/>
    </row>
    <row r="69" spans="1:1" s="3" customFormat="1">
      <c r="A69" s="20"/>
    </row>
    <row r="70" spans="1:1" s="3" customFormat="1">
      <c r="A70" s="20"/>
    </row>
    <row r="71" spans="1:1" s="3" customFormat="1">
      <c r="A71" s="20"/>
    </row>
    <row r="72" spans="1:1" s="3" customFormat="1">
      <c r="A72" s="20"/>
    </row>
    <row r="73" spans="1:1" s="3" customFormat="1">
      <c r="A73" s="20"/>
    </row>
    <row r="74" spans="1:1" s="3" customFormat="1">
      <c r="A74" s="20"/>
    </row>
    <row r="75" spans="1:1" s="3" customFormat="1">
      <c r="A75" s="20"/>
    </row>
    <row r="76" spans="1:1" s="3" customFormat="1">
      <c r="A76" s="20"/>
    </row>
    <row r="77" spans="1:1" s="3" customFormat="1">
      <c r="A77" s="20"/>
    </row>
    <row r="78" spans="1:1" s="3" customFormat="1">
      <c r="A78" s="20"/>
    </row>
    <row r="79" spans="1:1" s="3" customFormat="1">
      <c r="A79" s="20"/>
    </row>
    <row r="80" spans="1:1" s="3" customFormat="1">
      <c r="A80" s="20"/>
    </row>
    <row r="81" spans="1:1" s="3" customFormat="1">
      <c r="A81" s="20"/>
    </row>
    <row r="82" spans="1:1" s="3" customFormat="1">
      <c r="A82" s="20"/>
    </row>
    <row r="83" spans="1:1" s="3" customFormat="1">
      <c r="A83" s="20"/>
    </row>
    <row r="84" spans="1:1" s="3" customFormat="1">
      <c r="A84" s="20"/>
    </row>
    <row r="85" spans="1:1" s="3" customFormat="1">
      <c r="A85" s="20"/>
    </row>
    <row r="86" spans="1:1" s="3" customFormat="1">
      <c r="A86" s="20"/>
    </row>
    <row r="87" spans="1:1" s="3" customFormat="1">
      <c r="A87" s="20"/>
    </row>
    <row r="88" spans="1:1" s="3" customFormat="1">
      <c r="A88" s="20"/>
    </row>
    <row r="89" spans="1:1" s="3" customFormat="1">
      <c r="A89" s="20"/>
    </row>
    <row r="90" spans="1:1" s="3" customFormat="1">
      <c r="A90" s="20"/>
    </row>
    <row r="91" spans="1:1" s="3" customFormat="1">
      <c r="A91" s="20"/>
    </row>
    <row r="92" spans="1:1" s="3" customFormat="1">
      <c r="A92" s="20"/>
    </row>
    <row r="93" spans="1:1" s="3" customFormat="1">
      <c r="A93" s="20"/>
    </row>
    <row r="94" spans="1:1" s="3" customFormat="1">
      <c r="A94" s="20"/>
    </row>
    <row r="95" spans="1:1" s="3" customFormat="1">
      <c r="A95" s="20"/>
    </row>
    <row r="96" spans="1:1" s="3" customFormat="1">
      <c r="A96" s="20"/>
    </row>
    <row r="97" spans="1:1" s="3" customFormat="1">
      <c r="A97" s="20"/>
    </row>
    <row r="98" spans="1:1" s="3" customFormat="1">
      <c r="A98" s="20"/>
    </row>
    <row r="99" spans="1:1" s="3" customFormat="1">
      <c r="A99" s="20"/>
    </row>
    <row r="100" spans="1:1" s="3" customFormat="1">
      <c r="A100" s="20"/>
    </row>
    <row r="101" spans="1:1" s="3" customFormat="1">
      <c r="A101" s="20"/>
    </row>
    <row r="102" spans="1:1" s="3" customFormat="1">
      <c r="A102" s="20"/>
    </row>
    <row r="103" spans="1:1" s="3" customFormat="1">
      <c r="A103" s="20"/>
    </row>
    <row r="104" spans="1:1" s="3" customFormat="1">
      <c r="A104" s="20"/>
    </row>
    <row r="105" spans="1:1" s="3" customFormat="1">
      <c r="A105" s="20"/>
    </row>
    <row r="106" spans="1:1" s="3" customFormat="1">
      <c r="A106" s="20"/>
    </row>
    <row r="107" spans="1:1" s="3" customFormat="1">
      <c r="A107" s="20"/>
    </row>
    <row r="108" spans="1:1" s="3" customFormat="1">
      <c r="A108" s="20"/>
    </row>
    <row r="109" spans="1:1" s="3" customFormat="1">
      <c r="A109" s="20"/>
    </row>
    <row r="110" spans="1:1" s="3" customFormat="1">
      <c r="A110" s="20"/>
    </row>
    <row r="111" spans="1:1" s="3" customFormat="1">
      <c r="A111" s="20"/>
    </row>
    <row r="112" spans="1:1" s="3" customFormat="1">
      <c r="A112" s="20"/>
    </row>
    <row r="113" spans="1:1" s="3" customFormat="1">
      <c r="A113" s="20"/>
    </row>
    <row r="114" spans="1:1" s="3" customFormat="1">
      <c r="A114" s="20"/>
    </row>
    <row r="115" spans="1:1" s="3" customFormat="1">
      <c r="A115" s="20"/>
    </row>
    <row r="116" spans="1:1" s="3" customFormat="1">
      <c r="A116" s="20"/>
    </row>
    <row r="117" spans="1:1" s="3" customFormat="1">
      <c r="A117" s="20"/>
    </row>
    <row r="118" spans="1:1" s="3" customFormat="1">
      <c r="A118" s="20"/>
    </row>
    <row r="119" spans="1:1" s="3" customFormat="1">
      <c r="A119" s="20"/>
    </row>
    <row r="120" spans="1:1" s="3" customFormat="1">
      <c r="A120" s="20"/>
    </row>
    <row r="121" spans="1:1" s="3" customFormat="1">
      <c r="A121" s="20"/>
    </row>
    <row r="122" spans="1:1" s="3" customFormat="1">
      <c r="A122" s="20"/>
    </row>
    <row r="123" spans="1:1" s="3" customFormat="1">
      <c r="A123" s="20"/>
    </row>
    <row r="124" spans="1:1" s="3" customFormat="1">
      <c r="A124" s="20"/>
    </row>
    <row r="125" spans="1:1" s="3" customFormat="1">
      <c r="A125" s="20"/>
    </row>
    <row r="126" spans="1:1" s="3" customFormat="1">
      <c r="A126" s="20"/>
    </row>
    <row r="127" spans="1:1" s="3" customFormat="1">
      <c r="A127" s="20"/>
    </row>
    <row r="128" spans="1:1" s="3" customFormat="1">
      <c r="A128" s="20"/>
    </row>
    <row r="129" spans="1:1" s="3" customFormat="1">
      <c r="A129" s="20"/>
    </row>
    <row r="130" spans="1:1" s="3" customFormat="1">
      <c r="A130" s="20"/>
    </row>
    <row r="131" spans="1:1" s="3" customFormat="1">
      <c r="A131" s="20"/>
    </row>
    <row r="132" spans="1:1" s="3" customFormat="1">
      <c r="A132" s="20"/>
    </row>
    <row r="133" spans="1:1" s="3" customFormat="1">
      <c r="A133" s="20"/>
    </row>
    <row r="134" spans="1:1" s="3" customFormat="1">
      <c r="A134" s="20"/>
    </row>
    <row r="135" spans="1:1" s="3" customFormat="1">
      <c r="A135" s="20"/>
    </row>
    <row r="136" spans="1:1" s="3" customFormat="1">
      <c r="A136" s="20"/>
    </row>
    <row r="137" spans="1:1" s="3" customFormat="1">
      <c r="A137" s="20"/>
    </row>
    <row r="138" spans="1:1" s="3" customFormat="1">
      <c r="A138" s="20"/>
    </row>
    <row r="139" spans="1:1" s="3" customFormat="1">
      <c r="A139" s="20"/>
    </row>
    <row r="140" spans="1:1" s="3" customFormat="1">
      <c r="A140" s="20"/>
    </row>
    <row r="141" spans="1:1" s="3" customFormat="1">
      <c r="A141" s="20"/>
    </row>
    <row r="142" spans="1:1" s="3" customFormat="1">
      <c r="A142" s="20"/>
    </row>
    <row r="143" spans="1:1" s="3" customFormat="1">
      <c r="A143" s="20"/>
    </row>
    <row r="144" spans="1:1" s="3" customFormat="1">
      <c r="A144" s="20"/>
    </row>
    <row r="145" spans="1:1" s="3" customFormat="1">
      <c r="A145" s="20"/>
    </row>
    <row r="146" spans="1:1" s="3" customFormat="1">
      <c r="A146" s="20"/>
    </row>
    <row r="147" spans="1:1" s="3" customFormat="1">
      <c r="A147" s="20"/>
    </row>
    <row r="148" spans="1:1" s="3" customFormat="1">
      <c r="A148" s="20"/>
    </row>
    <row r="149" spans="1:1" s="3" customFormat="1">
      <c r="A149" s="20"/>
    </row>
    <row r="150" spans="1:1" s="3" customFormat="1">
      <c r="A150" s="20"/>
    </row>
    <row r="151" spans="1:1" s="3" customFormat="1">
      <c r="A151" s="20"/>
    </row>
    <row r="152" spans="1:1" s="3" customFormat="1">
      <c r="A152" s="20"/>
    </row>
    <row r="153" spans="1:1" s="3" customFormat="1">
      <c r="A153" s="20"/>
    </row>
    <row r="154" spans="1:1" s="3" customFormat="1">
      <c r="A154" s="20"/>
    </row>
    <row r="155" spans="1:1" s="3" customFormat="1">
      <c r="A155" s="20"/>
    </row>
    <row r="156" spans="1:1" s="3" customFormat="1">
      <c r="A156" s="20"/>
    </row>
    <row r="157" spans="1:1" s="3" customFormat="1">
      <c r="A157" s="20"/>
    </row>
    <row r="158" spans="1:1" s="3" customFormat="1">
      <c r="A158" s="20"/>
    </row>
    <row r="159" spans="1:1" s="3" customFormat="1">
      <c r="A159" s="20"/>
    </row>
    <row r="160" spans="1:1" s="3" customFormat="1">
      <c r="A160" s="20"/>
    </row>
    <row r="161" spans="1:1" s="3" customFormat="1">
      <c r="A161" s="20"/>
    </row>
    <row r="162" spans="1:1" s="3" customFormat="1">
      <c r="A162" s="20"/>
    </row>
    <row r="163" spans="1:1" s="3" customFormat="1">
      <c r="A163" s="20"/>
    </row>
    <row r="164" spans="1:1" s="3" customFormat="1">
      <c r="A164" s="20"/>
    </row>
    <row r="165" spans="1:1" s="3" customFormat="1">
      <c r="A165" s="20"/>
    </row>
    <row r="166" spans="1:1" s="3" customFormat="1">
      <c r="A166" s="20"/>
    </row>
    <row r="167" spans="1:1" s="3" customFormat="1">
      <c r="A167" s="20"/>
    </row>
    <row r="168" spans="1:1" s="3" customFormat="1">
      <c r="A168" s="20"/>
    </row>
    <row r="169" spans="1:1" s="3" customFormat="1">
      <c r="A169" s="20"/>
    </row>
    <row r="170" spans="1:1" s="3" customFormat="1">
      <c r="A170" s="20"/>
    </row>
    <row r="171" spans="1:1" s="3" customFormat="1">
      <c r="A171" s="20"/>
    </row>
    <row r="172" spans="1:1" s="3" customFormat="1">
      <c r="A172" s="20"/>
    </row>
    <row r="173" spans="1:1" s="3" customFormat="1">
      <c r="A173" s="20"/>
    </row>
    <row r="174" spans="1:1" s="3" customFormat="1">
      <c r="A174" s="20"/>
    </row>
    <row r="175" spans="1:1" s="3" customFormat="1">
      <c r="A175" s="20"/>
    </row>
    <row r="176" spans="1:1" s="3" customFormat="1">
      <c r="A176" s="20"/>
    </row>
    <row r="177" spans="1:1" s="3" customFormat="1">
      <c r="A177" s="20"/>
    </row>
    <row r="178" spans="1:1" s="3" customFormat="1">
      <c r="A178" s="20"/>
    </row>
    <row r="179" spans="1:1" s="3" customFormat="1">
      <c r="A179" s="20"/>
    </row>
    <row r="180" spans="1:1" s="3" customFormat="1">
      <c r="A180" s="20"/>
    </row>
    <row r="181" spans="1:1" s="3" customFormat="1">
      <c r="A181" s="20"/>
    </row>
    <row r="182" spans="1:1" s="3" customFormat="1">
      <c r="A182" s="20"/>
    </row>
    <row r="183" spans="1:1" s="3" customFormat="1">
      <c r="A183" s="20"/>
    </row>
    <row r="184" spans="1:1" s="3" customFormat="1">
      <c r="A184" s="20"/>
    </row>
    <row r="185" spans="1:1" s="3" customFormat="1">
      <c r="A185" s="20"/>
    </row>
    <row r="186" spans="1:1" s="3" customFormat="1">
      <c r="A186" s="20"/>
    </row>
    <row r="187" spans="1:1" s="3" customFormat="1">
      <c r="A187" s="20"/>
    </row>
    <row r="188" spans="1:1" s="3" customFormat="1">
      <c r="A188" s="20"/>
    </row>
    <row r="189" spans="1:1" s="3" customFormat="1">
      <c r="A189" s="20"/>
    </row>
    <row r="190" spans="1:1" s="3" customFormat="1">
      <c r="A190" s="20"/>
    </row>
    <row r="191" spans="1:1" s="3" customFormat="1">
      <c r="A191" s="20"/>
    </row>
    <row r="192" spans="1:1" s="3" customFormat="1">
      <c r="A192" s="20"/>
    </row>
    <row r="193" spans="1:1" s="3" customFormat="1">
      <c r="A193" s="20"/>
    </row>
    <row r="194" spans="1:1" s="3" customFormat="1">
      <c r="A194" s="20"/>
    </row>
    <row r="195" spans="1:1" s="3" customFormat="1">
      <c r="A195" s="20"/>
    </row>
    <row r="196" spans="1:1" s="3" customFormat="1">
      <c r="A196" s="20"/>
    </row>
    <row r="197" spans="1:1" s="3" customFormat="1">
      <c r="A197" s="20"/>
    </row>
    <row r="198" spans="1:1" s="3" customFormat="1">
      <c r="A198" s="20"/>
    </row>
    <row r="199" spans="1:1" s="3" customFormat="1">
      <c r="A199" s="20"/>
    </row>
    <row r="200" spans="1:1" s="3" customFormat="1">
      <c r="A200" s="20"/>
    </row>
    <row r="201" spans="1:1" s="3" customFormat="1">
      <c r="A201" s="20"/>
    </row>
    <row r="202" spans="1:1" s="3" customFormat="1">
      <c r="A202" s="20"/>
    </row>
    <row r="203" spans="1:1" s="3" customFormat="1">
      <c r="A203" s="20"/>
    </row>
    <row r="204" spans="1:1" s="3" customFormat="1">
      <c r="A204" s="20"/>
    </row>
    <row r="205" spans="1:1" s="3" customFormat="1">
      <c r="A205" s="20"/>
    </row>
    <row r="206" spans="1:1" s="3" customFormat="1">
      <c r="A206" s="20"/>
    </row>
    <row r="207" spans="1:1" s="3" customFormat="1">
      <c r="A207" s="20"/>
    </row>
    <row r="208" spans="1:1" s="3" customFormat="1">
      <c r="A208" s="20"/>
    </row>
    <row r="209" spans="1:1" s="3" customFormat="1">
      <c r="A209" s="20"/>
    </row>
    <row r="210" spans="1:1" s="3" customFormat="1">
      <c r="A210" s="20"/>
    </row>
    <row r="211" spans="1:1" s="3" customFormat="1">
      <c r="A211" s="20"/>
    </row>
    <row r="212" spans="1:1" s="3" customFormat="1">
      <c r="A212" s="20"/>
    </row>
    <row r="213" spans="1:1" s="3" customFormat="1">
      <c r="A213" s="20"/>
    </row>
    <row r="214" spans="1:1" s="3" customFormat="1">
      <c r="A214" s="20"/>
    </row>
    <row r="215" spans="1:1" s="3" customFormat="1">
      <c r="A215" s="20"/>
    </row>
    <row r="216" spans="1:1" s="3" customFormat="1">
      <c r="A216" s="20"/>
    </row>
    <row r="217" spans="1:1" s="3" customFormat="1">
      <c r="A217" s="20"/>
    </row>
    <row r="218" spans="1:1" s="3" customFormat="1">
      <c r="A218" s="20"/>
    </row>
    <row r="219" spans="1:1" s="3" customFormat="1">
      <c r="A219" s="20"/>
    </row>
    <row r="220" spans="1:1" s="3" customFormat="1">
      <c r="A220" s="20"/>
    </row>
    <row r="221" spans="1:1" s="3" customFormat="1">
      <c r="A221" s="20"/>
    </row>
    <row r="222" spans="1:1" s="3" customFormat="1">
      <c r="A222" s="20"/>
    </row>
    <row r="223" spans="1:1" s="3" customFormat="1">
      <c r="A223" s="20"/>
    </row>
    <row r="224" spans="1:1" s="3" customFormat="1">
      <c r="A224" s="20"/>
    </row>
    <row r="225" spans="1:1" s="3" customFormat="1">
      <c r="A225" s="20"/>
    </row>
    <row r="226" spans="1:1" s="3" customFormat="1">
      <c r="A226" s="20"/>
    </row>
    <row r="227" spans="1:1" s="3" customFormat="1">
      <c r="A227" s="20"/>
    </row>
    <row r="228" spans="1:1" s="3" customFormat="1">
      <c r="A228" s="20"/>
    </row>
    <row r="229" spans="1:1" s="3" customFormat="1">
      <c r="A229" s="20"/>
    </row>
    <row r="230" spans="1:1" s="3" customFormat="1">
      <c r="A230" s="20"/>
    </row>
    <row r="231" spans="1:1" s="3" customFormat="1">
      <c r="A231" s="20"/>
    </row>
    <row r="232" spans="1:1" s="3" customFormat="1">
      <c r="A232" s="20"/>
    </row>
    <row r="233" spans="1:1" s="3" customFormat="1">
      <c r="A233" s="20"/>
    </row>
    <row r="234" spans="1:1" s="3" customFormat="1">
      <c r="A234" s="20"/>
    </row>
    <row r="235" spans="1:1" s="3" customFormat="1">
      <c r="A235" s="20"/>
    </row>
    <row r="236" spans="1:1" s="3" customFormat="1">
      <c r="A236" s="20"/>
    </row>
    <row r="237" spans="1:1" s="3" customFormat="1">
      <c r="A237" s="20"/>
    </row>
    <row r="238" spans="1:1" s="3"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B238"/>
  <sheetViews>
    <sheetView zoomScale="75" workbookViewId="0">
      <selection activeCell="AA1" sqref="AA1"/>
    </sheetView>
  </sheetViews>
  <sheetFormatPr baseColWidth="10" defaultColWidth="9.1640625" defaultRowHeight="12" x14ac:dyDescent="0"/>
  <cols>
    <col min="1" max="1" width="17.83203125" style="19" bestFit="1" customWidth="1"/>
    <col min="2" max="2" width="7" style="1" bestFit="1" customWidth="1"/>
    <col min="3" max="3" width="7" style="1" customWidth="1"/>
    <col min="4" max="4" width="14.33203125" style="1" bestFit="1" customWidth="1"/>
    <col min="5" max="14" width="6.33203125" style="1" customWidth="1"/>
    <col min="15" max="15" width="7.83203125" style="1" customWidth="1"/>
    <col min="16" max="26" width="6.33203125" style="1" customWidth="1"/>
    <col min="27" max="27" width="17.83203125" style="1" bestFit="1" customWidth="1"/>
    <col min="28" max="30" width="6.33203125" style="1" customWidth="1"/>
    <col min="31" max="16384" width="9.1640625" style="1"/>
  </cols>
  <sheetData>
    <row r="1" spans="1:28" ht="18.75" customHeight="1">
      <c r="B1" s="9"/>
      <c r="C1" s="11"/>
      <c r="D1" s="11"/>
      <c r="E1" s="11"/>
      <c r="F1" s="11"/>
      <c r="G1" s="12"/>
      <c r="H1" s="12"/>
      <c r="I1" s="12"/>
      <c r="J1" s="12"/>
    </row>
    <row r="2" spans="1:28" ht="45.75" customHeight="1">
      <c r="B2" s="12"/>
      <c r="C2" s="12"/>
      <c r="D2" s="12"/>
      <c r="E2" s="12"/>
      <c r="F2" s="11"/>
      <c r="G2" s="12"/>
    </row>
    <row r="3" spans="1:28" ht="34.5" customHeight="1">
      <c r="B3" s="10"/>
      <c r="C3" s="10"/>
      <c r="D3" s="10"/>
      <c r="E3" s="10"/>
      <c r="F3" s="10"/>
      <c r="G3" s="10"/>
      <c r="H3" s="10"/>
      <c r="I3" s="10"/>
      <c r="J3" s="10"/>
      <c r="K3" s="10"/>
      <c r="L3" s="11"/>
      <c r="M3" s="11"/>
      <c r="N3" s="11"/>
      <c r="O3" s="10"/>
      <c r="P3" s="10"/>
      <c r="Q3" s="11"/>
      <c r="R3" s="11"/>
    </row>
    <row r="4" spans="1:28" ht="17.25" customHeight="1">
      <c r="B4" s="10"/>
      <c r="E4" s="2"/>
      <c r="F4" s="2"/>
      <c r="G4" s="2"/>
    </row>
    <row r="5" spans="1:28" ht="29.25" customHeight="1">
      <c r="B5" s="12"/>
      <c r="C5" s="12"/>
      <c r="D5" s="12"/>
      <c r="E5" s="12"/>
      <c r="F5" s="12"/>
      <c r="G5" s="12"/>
      <c r="H5" s="12"/>
      <c r="I5" s="12"/>
      <c r="J5" s="12"/>
      <c r="K5" s="11"/>
      <c r="L5" s="12"/>
      <c r="M5" s="12"/>
      <c r="N5" s="12"/>
      <c r="O5" s="12"/>
      <c r="P5" s="12"/>
      <c r="Q5" s="12"/>
      <c r="R5" s="12"/>
      <c r="S5" s="12"/>
      <c r="T5" s="12"/>
      <c r="U5" s="12"/>
      <c r="V5" s="12"/>
      <c r="W5" s="12"/>
      <c r="X5" s="12"/>
      <c r="Y5" s="12"/>
      <c r="Z5" s="12"/>
      <c r="AA5" s="12"/>
      <c r="AB5" s="9"/>
    </row>
    <row r="8" spans="1:28" ht="50.25" customHeight="1"/>
    <row r="11" spans="1:28" ht="15" customHeight="1"/>
    <row r="12" spans="1:28" s="3" customFormat="1">
      <c r="A12" s="20"/>
    </row>
    <row r="13" spans="1:28" s="3" customFormat="1">
      <c r="A13" s="20"/>
    </row>
    <row r="14" spans="1:28" s="18" customFormat="1">
      <c r="A14" s="19"/>
      <c r="B14" s="3"/>
    </row>
    <row r="15" spans="1:28" s="3" customFormat="1">
      <c r="A15" s="20"/>
    </row>
    <row r="16" spans="1:28" s="3" customFormat="1">
      <c r="A16" s="20"/>
      <c r="B16" s="4"/>
    </row>
    <row r="17" spans="1:2" s="3" customFormat="1">
      <c r="A17" s="20"/>
      <c r="B17" s="4"/>
    </row>
    <row r="18" spans="1:2" s="3" customFormat="1">
      <c r="A18" s="20"/>
      <c r="B18" s="4"/>
    </row>
    <row r="19" spans="1:2" s="3" customFormat="1">
      <c r="A19" s="20"/>
      <c r="B19" s="4"/>
    </row>
    <row r="20" spans="1:2" s="3" customFormat="1">
      <c r="A20" s="20"/>
      <c r="B20" s="7"/>
    </row>
    <row r="21" spans="1:2" s="3" customFormat="1">
      <c r="A21" s="20"/>
      <c r="B21" s="7"/>
    </row>
    <row r="22" spans="1:2" s="3" customFormat="1">
      <c r="A22" s="20"/>
      <c r="B22" s="7"/>
    </row>
    <row r="23" spans="1:2" s="3" customFormat="1">
      <c r="A23" s="20"/>
      <c r="B23" s="7"/>
    </row>
    <row r="24" spans="1:2" s="3" customFormat="1">
      <c r="A24" s="20"/>
      <c r="B24" s="7"/>
    </row>
    <row r="25" spans="1:2" s="3" customFormat="1">
      <c r="A25" s="20"/>
      <c r="B25" s="7"/>
    </row>
    <row r="26" spans="1:2" s="3" customFormat="1">
      <c r="A26" s="20"/>
      <c r="B26" s="7"/>
    </row>
    <row r="27" spans="1:2" s="3" customFormat="1">
      <c r="A27" s="20"/>
      <c r="B27" s="7"/>
    </row>
    <row r="28" spans="1:2" s="3" customFormat="1">
      <c r="A28" s="20"/>
      <c r="B28" s="7"/>
    </row>
    <row r="29" spans="1:2" s="3" customFormat="1">
      <c r="A29" s="20"/>
      <c r="B29" s="4"/>
    </row>
    <row r="30" spans="1:2" s="3" customFormat="1">
      <c r="A30" s="20"/>
    </row>
    <row r="31" spans="1:2" s="3" customFormat="1">
      <c r="A31" s="20"/>
    </row>
    <row r="32" spans="1:2" s="3" customFormat="1">
      <c r="A32" s="20"/>
    </row>
    <row r="33" spans="1:1" s="3" customFormat="1">
      <c r="A33" s="20"/>
    </row>
    <row r="34" spans="1:1" s="3" customFormat="1">
      <c r="A34" s="20"/>
    </row>
    <row r="35" spans="1:1" s="3" customFormat="1">
      <c r="A35" s="20"/>
    </row>
    <row r="36" spans="1:1" s="3" customFormat="1">
      <c r="A36" s="20"/>
    </row>
    <row r="37" spans="1:1" s="3" customFormat="1">
      <c r="A37" s="20"/>
    </row>
    <row r="38" spans="1:1" s="3" customFormat="1">
      <c r="A38" s="20"/>
    </row>
    <row r="39" spans="1:1" s="3" customFormat="1">
      <c r="A39" s="20"/>
    </row>
    <row r="40" spans="1:1" s="3" customFormat="1">
      <c r="A40" s="20"/>
    </row>
    <row r="41" spans="1:1" s="3" customFormat="1">
      <c r="A41" s="20"/>
    </row>
    <row r="42" spans="1:1" s="3" customFormat="1">
      <c r="A42" s="20"/>
    </row>
    <row r="43" spans="1:1" s="3" customFormat="1">
      <c r="A43" s="20"/>
    </row>
    <row r="44" spans="1:1" s="3" customFormat="1">
      <c r="A44" s="20"/>
    </row>
    <row r="45" spans="1:1" s="3" customFormat="1">
      <c r="A45" s="20"/>
    </row>
    <row r="46" spans="1:1" s="3" customFormat="1">
      <c r="A46" s="20"/>
    </row>
    <row r="47" spans="1:1" s="3" customFormat="1">
      <c r="A47" s="20"/>
    </row>
    <row r="48" spans="1:1" s="3" customFormat="1">
      <c r="A48" s="20"/>
    </row>
    <row r="49" spans="1:1" s="3" customFormat="1">
      <c r="A49" s="20"/>
    </row>
    <row r="50" spans="1:1" s="3" customFormat="1">
      <c r="A50" s="20"/>
    </row>
    <row r="51" spans="1:1" s="3" customFormat="1">
      <c r="A51" s="20"/>
    </row>
    <row r="52" spans="1:1" s="3" customFormat="1">
      <c r="A52" s="20"/>
    </row>
    <row r="53" spans="1:1" s="3" customFormat="1">
      <c r="A53" s="20"/>
    </row>
    <row r="54" spans="1:1" s="3" customFormat="1">
      <c r="A54" s="20"/>
    </row>
    <row r="55" spans="1:1" s="3" customFormat="1">
      <c r="A55" s="20"/>
    </row>
    <row r="56" spans="1:1" s="3" customFormat="1">
      <c r="A56" s="20"/>
    </row>
    <row r="57" spans="1:1" s="3" customFormat="1">
      <c r="A57" s="20"/>
    </row>
    <row r="58" spans="1:1" s="3" customFormat="1">
      <c r="A58" s="20"/>
    </row>
    <row r="59" spans="1:1" s="3" customFormat="1">
      <c r="A59" s="20"/>
    </row>
    <row r="60" spans="1:1" s="3" customFormat="1">
      <c r="A60" s="20"/>
    </row>
    <row r="61" spans="1:1" s="3" customFormat="1">
      <c r="A61" s="20"/>
    </row>
    <row r="62" spans="1:1" s="3" customFormat="1">
      <c r="A62" s="20"/>
    </row>
    <row r="63" spans="1:1" s="3" customFormat="1">
      <c r="A63" s="20"/>
    </row>
    <row r="64" spans="1:1" s="3" customFormat="1">
      <c r="A64" s="20"/>
    </row>
    <row r="65" spans="1:1" s="3" customFormat="1">
      <c r="A65" s="20"/>
    </row>
    <row r="66" spans="1:1" s="3" customFormat="1">
      <c r="A66" s="20"/>
    </row>
    <row r="67" spans="1:1" s="3" customFormat="1">
      <c r="A67" s="20"/>
    </row>
    <row r="68" spans="1:1" s="3" customFormat="1">
      <c r="A68" s="20"/>
    </row>
    <row r="69" spans="1:1" s="3" customFormat="1">
      <c r="A69" s="20"/>
    </row>
    <row r="70" spans="1:1" s="3" customFormat="1">
      <c r="A70" s="20"/>
    </row>
    <row r="71" spans="1:1" s="3" customFormat="1">
      <c r="A71" s="20"/>
    </row>
    <row r="72" spans="1:1" s="3" customFormat="1">
      <c r="A72" s="20"/>
    </row>
    <row r="73" spans="1:1" s="3" customFormat="1">
      <c r="A73" s="20"/>
    </row>
    <row r="74" spans="1:1" s="3" customFormat="1">
      <c r="A74" s="20"/>
    </row>
    <row r="75" spans="1:1" s="3" customFormat="1">
      <c r="A75" s="20"/>
    </row>
    <row r="76" spans="1:1" s="3" customFormat="1">
      <c r="A76" s="20"/>
    </row>
    <row r="77" spans="1:1" s="3" customFormat="1">
      <c r="A77" s="20"/>
    </row>
    <row r="78" spans="1:1" s="3" customFormat="1">
      <c r="A78" s="20"/>
    </row>
    <row r="79" spans="1:1" s="3" customFormat="1">
      <c r="A79" s="20"/>
    </row>
    <row r="80" spans="1:1" s="3" customFormat="1">
      <c r="A80" s="20"/>
    </row>
    <row r="81" spans="1:1" s="3" customFormat="1">
      <c r="A81" s="20"/>
    </row>
    <row r="82" spans="1:1" s="3" customFormat="1">
      <c r="A82" s="20"/>
    </row>
    <row r="83" spans="1:1" s="3" customFormat="1">
      <c r="A83" s="20"/>
    </row>
    <row r="84" spans="1:1" s="3" customFormat="1">
      <c r="A84" s="20"/>
    </row>
    <row r="85" spans="1:1" s="3" customFormat="1">
      <c r="A85" s="20"/>
    </row>
    <row r="86" spans="1:1" s="3" customFormat="1">
      <c r="A86" s="20"/>
    </row>
    <row r="87" spans="1:1" s="3" customFormat="1">
      <c r="A87" s="20"/>
    </row>
    <row r="88" spans="1:1" s="3" customFormat="1">
      <c r="A88" s="20"/>
    </row>
    <row r="89" spans="1:1" s="3" customFormat="1">
      <c r="A89" s="20"/>
    </row>
    <row r="90" spans="1:1" s="3" customFormat="1">
      <c r="A90" s="20"/>
    </row>
    <row r="91" spans="1:1" s="3" customFormat="1">
      <c r="A91" s="20"/>
    </row>
    <row r="92" spans="1:1" s="3" customFormat="1">
      <c r="A92" s="20"/>
    </row>
    <row r="93" spans="1:1" s="3" customFormat="1">
      <c r="A93" s="20"/>
    </row>
    <row r="94" spans="1:1" s="3" customFormat="1">
      <c r="A94" s="20"/>
    </row>
    <row r="95" spans="1:1" s="3" customFormat="1">
      <c r="A95" s="20"/>
    </row>
    <row r="96" spans="1:1" s="3" customFormat="1">
      <c r="A96" s="20"/>
    </row>
    <row r="97" spans="1:1" s="3" customFormat="1">
      <c r="A97" s="20"/>
    </row>
    <row r="98" spans="1:1" s="3" customFormat="1">
      <c r="A98" s="20"/>
    </row>
    <row r="99" spans="1:1" s="3" customFormat="1">
      <c r="A99" s="20"/>
    </row>
    <row r="100" spans="1:1" s="3" customFormat="1">
      <c r="A100" s="20"/>
    </row>
    <row r="101" spans="1:1" s="3" customFormat="1">
      <c r="A101" s="20"/>
    </row>
    <row r="102" spans="1:1" s="3" customFormat="1">
      <c r="A102" s="20"/>
    </row>
    <row r="103" spans="1:1" s="3" customFormat="1">
      <c r="A103" s="20"/>
    </row>
    <row r="104" spans="1:1" s="3" customFormat="1">
      <c r="A104" s="20"/>
    </row>
    <row r="105" spans="1:1" s="3" customFormat="1">
      <c r="A105" s="20"/>
    </row>
    <row r="106" spans="1:1" s="3" customFormat="1">
      <c r="A106" s="20"/>
    </row>
    <row r="107" spans="1:1" s="3" customFormat="1">
      <c r="A107" s="20"/>
    </row>
    <row r="108" spans="1:1" s="3" customFormat="1">
      <c r="A108" s="20"/>
    </row>
    <row r="109" spans="1:1" s="3" customFormat="1">
      <c r="A109" s="20"/>
    </row>
    <row r="110" spans="1:1" s="3" customFormat="1">
      <c r="A110" s="20"/>
    </row>
    <row r="111" spans="1:1" s="3" customFormat="1">
      <c r="A111" s="20"/>
    </row>
    <row r="112" spans="1:1" s="3" customFormat="1">
      <c r="A112" s="20"/>
    </row>
    <row r="113" spans="1:1" s="3" customFormat="1">
      <c r="A113" s="20"/>
    </row>
    <row r="114" spans="1:1" s="3" customFormat="1">
      <c r="A114" s="20"/>
    </row>
    <row r="115" spans="1:1" s="3" customFormat="1">
      <c r="A115" s="20"/>
    </row>
    <row r="116" spans="1:1" s="3" customFormat="1">
      <c r="A116" s="20"/>
    </row>
    <row r="117" spans="1:1" s="3" customFormat="1">
      <c r="A117" s="20"/>
    </row>
    <row r="118" spans="1:1" s="3" customFormat="1">
      <c r="A118" s="20"/>
    </row>
    <row r="119" spans="1:1" s="3" customFormat="1">
      <c r="A119" s="20"/>
    </row>
    <row r="120" spans="1:1" s="3" customFormat="1">
      <c r="A120" s="20"/>
    </row>
    <row r="121" spans="1:1" s="3" customFormat="1">
      <c r="A121" s="20"/>
    </row>
    <row r="122" spans="1:1" s="3" customFormat="1">
      <c r="A122" s="20"/>
    </row>
    <row r="123" spans="1:1" s="3" customFormat="1">
      <c r="A123" s="20"/>
    </row>
    <row r="124" spans="1:1" s="3" customFormat="1">
      <c r="A124" s="20"/>
    </row>
    <row r="125" spans="1:1" s="3" customFormat="1">
      <c r="A125" s="20"/>
    </row>
    <row r="126" spans="1:1" s="3" customFormat="1">
      <c r="A126" s="20"/>
    </row>
    <row r="127" spans="1:1" s="3" customFormat="1">
      <c r="A127" s="20"/>
    </row>
    <row r="128" spans="1:1" s="3" customFormat="1">
      <c r="A128" s="20"/>
    </row>
    <row r="129" spans="1:1" s="3" customFormat="1">
      <c r="A129" s="20"/>
    </row>
    <row r="130" spans="1:1" s="3" customFormat="1">
      <c r="A130" s="20"/>
    </row>
    <row r="131" spans="1:1" s="3" customFormat="1">
      <c r="A131" s="20"/>
    </row>
    <row r="132" spans="1:1" s="3" customFormat="1">
      <c r="A132" s="20"/>
    </row>
    <row r="133" spans="1:1" s="3" customFormat="1">
      <c r="A133" s="20"/>
    </row>
    <row r="134" spans="1:1" s="3" customFormat="1">
      <c r="A134" s="20"/>
    </row>
    <row r="135" spans="1:1" s="3" customFormat="1">
      <c r="A135" s="20"/>
    </row>
    <row r="136" spans="1:1" s="3" customFormat="1">
      <c r="A136" s="20"/>
    </row>
    <row r="137" spans="1:1" s="3" customFormat="1">
      <c r="A137" s="20"/>
    </row>
    <row r="138" spans="1:1" s="3" customFormat="1">
      <c r="A138" s="20"/>
    </row>
    <row r="139" spans="1:1" s="3" customFormat="1">
      <c r="A139" s="20"/>
    </row>
    <row r="140" spans="1:1" s="3" customFormat="1">
      <c r="A140" s="20"/>
    </row>
    <row r="141" spans="1:1" s="3" customFormat="1">
      <c r="A141" s="20"/>
    </row>
    <row r="142" spans="1:1" s="3" customFormat="1">
      <c r="A142" s="20"/>
    </row>
    <row r="143" spans="1:1" s="3" customFormat="1">
      <c r="A143" s="20"/>
    </row>
    <row r="144" spans="1:1" s="3" customFormat="1">
      <c r="A144" s="20"/>
    </row>
    <row r="145" spans="1:1" s="3" customFormat="1">
      <c r="A145" s="20"/>
    </row>
    <row r="146" spans="1:1" s="3" customFormat="1">
      <c r="A146" s="20"/>
    </row>
    <row r="147" spans="1:1" s="3" customFormat="1">
      <c r="A147" s="20"/>
    </row>
    <row r="148" spans="1:1" s="3" customFormat="1">
      <c r="A148" s="20"/>
    </row>
    <row r="149" spans="1:1" s="3" customFormat="1">
      <c r="A149" s="20"/>
    </row>
    <row r="150" spans="1:1" s="3" customFormat="1">
      <c r="A150" s="20"/>
    </row>
    <row r="151" spans="1:1" s="3" customFormat="1">
      <c r="A151" s="20"/>
    </row>
    <row r="152" spans="1:1" s="3" customFormat="1">
      <c r="A152" s="20"/>
    </row>
    <row r="153" spans="1:1" s="3" customFormat="1">
      <c r="A153" s="20"/>
    </row>
    <row r="154" spans="1:1" s="3" customFormat="1">
      <c r="A154" s="20"/>
    </row>
    <row r="155" spans="1:1" s="3" customFormat="1">
      <c r="A155" s="20"/>
    </row>
    <row r="156" spans="1:1" s="3" customFormat="1">
      <c r="A156" s="20"/>
    </row>
    <row r="157" spans="1:1" s="3" customFormat="1">
      <c r="A157" s="20"/>
    </row>
    <row r="158" spans="1:1" s="3" customFormat="1">
      <c r="A158" s="20"/>
    </row>
    <row r="159" spans="1:1" s="3" customFormat="1">
      <c r="A159" s="20"/>
    </row>
    <row r="160" spans="1:1" s="3" customFormat="1">
      <c r="A160" s="20"/>
    </row>
    <row r="161" spans="1:1" s="3" customFormat="1">
      <c r="A161" s="20"/>
    </row>
    <row r="162" spans="1:1" s="3" customFormat="1">
      <c r="A162" s="20"/>
    </row>
    <row r="163" spans="1:1" s="3" customFormat="1">
      <c r="A163" s="20"/>
    </row>
    <row r="164" spans="1:1" s="3" customFormat="1">
      <c r="A164" s="20"/>
    </row>
    <row r="165" spans="1:1" s="3" customFormat="1">
      <c r="A165" s="20"/>
    </row>
    <row r="166" spans="1:1" s="3" customFormat="1">
      <c r="A166" s="20"/>
    </row>
    <row r="167" spans="1:1" s="3" customFormat="1">
      <c r="A167" s="20"/>
    </row>
    <row r="168" spans="1:1" s="3" customFormat="1">
      <c r="A168" s="20"/>
    </row>
    <row r="169" spans="1:1" s="3" customFormat="1">
      <c r="A169" s="20"/>
    </row>
    <row r="170" spans="1:1" s="3" customFormat="1">
      <c r="A170" s="20"/>
    </row>
    <row r="171" spans="1:1" s="3" customFormat="1">
      <c r="A171" s="20"/>
    </row>
    <row r="172" spans="1:1" s="3" customFormat="1">
      <c r="A172" s="20"/>
    </row>
    <row r="173" spans="1:1" s="3" customFormat="1">
      <c r="A173" s="20"/>
    </row>
    <row r="174" spans="1:1" s="3" customFormat="1">
      <c r="A174" s="20"/>
    </row>
    <row r="175" spans="1:1" s="3" customFormat="1">
      <c r="A175" s="20"/>
    </row>
    <row r="176" spans="1:1" s="3" customFormat="1">
      <c r="A176" s="20"/>
    </row>
    <row r="177" spans="1:1" s="3" customFormat="1">
      <c r="A177" s="20"/>
    </row>
    <row r="178" spans="1:1" s="3" customFormat="1">
      <c r="A178" s="20"/>
    </row>
    <row r="179" spans="1:1" s="3" customFormat="1">
      <c r="A179" s="20"/>
    </row>
    <row r="180" spans="1:1" s="3" customFormat="1">
      <c r="A180" s="20"/>
    </row>
    <row r="181" spans="1:1" s="3" customFormat="1">
      <c r="A181" s="20"/>
    </row>
    <row r="182" spans="1:1" s="3" customFormat="1">
      <c r="A182" s="20"/>
    </row>
    <row r="183" spans="1:1" s="3" customFormat="1">
      <c r="A183" s="20"/>
    </row>
    <row r="184" spans="1:1" s="3" customFormat="1">
      <c r="A184" s="20"/>
    </row>
    <row r="185" spans="1:1" s="3" customFormat="1">
      <c r="A185" s="20"/>
    </row>
    <row r="186" spans="1:1" s="3" customFormat="1">
      <c r="A186" s="20"/>
    </row>
    <row r="187" spans="1:1" s="3" customFormat="1">
      <c r="A187" s="20"/>
    </row>
    <row r="188" spans="1:1" s="3" customFormat="1">
      <c r="A188" s="20"/>
    </row>
    <row r="189" spans="1:1" s="3" customFormat="1">
      <c r="A189" s="20"/>
    </row>
    <row r="190" spans="1:1" s="3" customFormat="1">
      <c r="A190" s="20"/>
    </row>
    <row r="191" spans="1:1" s="3" customFormat="1">
      <c r="A191" s="20"/>
    </row>
    <row r="192" spans="1:1" s="3" customFormat="1">
      <c r="A192" s="20"/>
    </row>
    <row r="193" spans="1:1" s="3" customFormat="1">
      <c r="A193" s="20"/>
    </row>
    <row r="194" spans="1:1" s="3" customFormat="1">
      <c r="A194" s="20"/>
    </row>
    <row r="195" spans="1:1" s="3" customFormat="1">
      <c r="A195" s="20"/>
    </row>
    <row r="196" spans="1:1" s="3" customFormat="1">
      <c r="A196" s="20"/>
    </row>
    <row r="197" spans="1:1" s="3" customFormat="1">
      <c r="A197" s="20"/>
    </row>
    <row r="198" spans="1:1" s="3" customFormat="1">
      <c r="A198" s="20"/>
    </row>
    <row r="199" spans="1:1" s="3" customFormat="1">
      <c r="A199" s="20"/>
    </row>
    <row r="200" spans="1:1" s="3" customFormat="1">
      <c r="A200" s="20"/>
    </row>
    <row r="201" spans="1:1" s="3" customFormat="1">
      <c r="A201" s="20"/>
    </row>
    <row r="202" spans="1:1" s="3" customFormat="1">
      <c r="A202" s="20"/>
    </row>
    <row r="203" spans="1:1" s="3" customFormat="1">
      <c r="A203" s="20"/>
    </row>
    <row r="204" spans="1:1" s="3" customFormat="1">
      <c r="A204" s="20"/>
    </row>
    <row r="205" spans="1:1" s="3" customFormat="1">
      <c r="A205" s="20"/>
    </row>
    <row r="206" spans="1:1" s="3" customFormat="1">
      <c r="A206" s="20"/>
    </row>
    <row r="207" spans="1:1" s="3" customFormat="1">
      <c r="A207" s="20"/>
    </row>
    <row r="208" spans="1:1" s="3" customFormat="1">
      <c r="A208" s="20"/>
    </row>
    <row r="209" spans="1:1" s="3" customFormat="1">
      <c r="A209" s="20"/>
    </row>
    <row r="210" spans="1:1" s="3" customFormat="1">
      <c r="A210" s="20"/>
    </row>
    <row r="211" spans="1:1" s="3" customFormat="1">
      <c r="A211" s="20"/>
    </row>
    <row r="212" spans="1:1" s="3" customFormat="1">
      <c r="A212" s="20"/>
    </row>
    <row r="213" spans="1:1" s="3" customFormat="1">
      <c r="A213" s="20"/>
    </row>
    <row r="214" spans="1:1" s="3" customFormat="1">
      <c r="A214" s="20"/>
    </row>
    <row r="215" spans="1:1" s="3" customFormat="1">
      <c r="A215" s="20"/>
    </row>
    <row r="216" spans="1:1" s="3" customFormat="1">
      <c r="A216" s="20"/>
    </row>
    <row r="217" spans="1:1" s="3" customFormat="1">
      <c r="A217" s="20"/>
    </row>
    <row r="218" spans="1:1" s="3" customFormat="1">
      <c r="A218" s="20"/>
    </row>
    <row r="219" spans="1:1" s="3" customFormat="1">
      <c r="A219" s="20"/>
    </row>
    <row r="220" spans="1:1" s="3" customFormat="1">
      <c r="A220" s="20"/>
    </row>
    <row r="221" spans="1:1" s="3" customFormat="1">
      <c r="A221" s="20"/>
    </row>
    <row r="222" spans="1:1" s="3" customFormat="1">
      <c r="A222" s="20"/>
    </row>
    <row r="223" spans="1:1" s="3" customFormat="1">
      <c r="A223" s="20"/>
    </row>
    <row r="224" spans="1:1" s="3" customFormat="1">
      <c r="A224" s="20"/>
    </row>
    <row r="225" spans="1:1" s="3" customFormat="1">
      <c r="A225" s="20"/>
    </row>
    <row r="226" spans="1:1" s="3" customFormat="1">
      <c r="A226" s="20"/>
    </row>
    <row r="227" spans="1:1" s="3" customFormat="1">
      <c r="A227" s="20"/>
    </row>
    <row r="228" spans="1:1" s="3" customFormat="1">
      <c r="A228" s="20"/>
    </row>
    <row r="229" spans="1:1" s="3" customFormat="1">
      <c r="A229" s="20"/>
    </row>
    <row r="230" spans="1:1" s="3" customFormat="1">
      <c r="A230" s="20"/>
    </row>
    <row r="231" spans="1:1" s="3" customFormat="1">
      <c r="A231" s="20"/>
    </row>
    <row r="232" spans="1:1" s="3" customFormat="1">
      <c r="A232" s="20"/>
    </row>
    <row r="233" spans="1:1" s="3" customFormat="1">
      <c r="A233" s="20"/>
    </row>
    <row r="234" spans="1:1" s="3" customFormat="1">
      <c r="A234" s="20"/>
    </row>
    <row r="235" spans="1:1" s="3" customFormat="1">
      <c r="A235" s="20"/>
    </row>
    <row r="236" spans="1:1" s="3" customFormat="1">
      <c r="A236" s="20"/>
    </row>
    <row r="237" spans="1:1" s="3" customFormat="1">
      <c r="A237" s="20"/>
    </row>
    <row r="238" spans="1:1" s="3" customFormat="1">
      <c r="A238" s="20"/>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F231"/>
  <sheetViews>
    <sheetView zoomScale="75" workbookViewId="0">
      <selection activeCell="L35" sqref="L35"/>
    </sheetView>
  </sheetViews>
  <sheetFormatPr baseColWidth="10" defaultColWidth="9.1640625" defaultRowHeight="12" x14ac:dyDescent="0"/>
  <cols>
    <col min="1" max="1" width="19.5" style="19" customWidth="1"/>
    <col min="2" max="2" width="10" style="1" bestFit="1" customWidth="1"/>
    <col min="3" max="3" width="10.5" style="1" bestFit="1" customWidth="1"/>
    <col min="4" max="4" width="14.33203125" style="1" bestFit="1" customWidth="1"/>
    <col min="5" max="5" width="6.33203125" style="1" customWidth="1"/>
    <col min="6" max="6" width="31.5" style="1" customWidth="1"/>
    <col min="7" max="17" width="6.33203125" style="1" customWidth="1"/>
    <col min="18" max="18" width="7.83203125" style="1" customWidth="1"/>
    <col min="19" max="30" width="6.33203125" style="1" customWidth="1"/>
    <col min="31" max="31" width="17.83203125" style="1" bestFit="1" customWidth="1"/>
    <col min="32" max="34" width="6.33203125" style="1" customWidth="1"/>
    <col min="35" max="16384" width="9.1640625" style="1"/>
  </cols>
  <sheetData>
    <row r="1" spans="1:32">
      <c r="A1" s="19" t="s">
        <v>34</v>
      </c>
    </row>
    <row r="3" spans="1:32" s="25" customFormat="1" ht="18.75" customHeight="1">
      <c r="A3" s="21"/>
      <c r="B3" s="22"/>
      <c r="C3" s="23"/>
      <c r="D3" s="23"/>
      <c r="E3" s="23"/>
      <c r="F3" s="23"/>
      <c r="G3" s="24"/>
      <c r="H3" s="24"/>
      <c r="I3" s="24"/>
      <c r="J3" s="24"/>
    </row>
    <row r="4" spans="1:32" s="25" customFormat="1" ht="45.75" customHeight="1">
      <c r="B4" s="24"/>
      <c r="C4" s="24"/>
      <c r="D4" s="24"/>
      <c r="F4" s="24"/>
      <c r="G4" s="24"/>
      <c r="H4" s="23"/>
    </row>
    <row r="5" spans="1:32" s="25" customFormat="1" ht="34.5" customHeight="1">
      <c r="A5" s="21"/>
      <c r="B5" s="26"/>
      <c r="C5" s="26"/>
      <c r="D5" s="26"/>
      <c r="E5" s="26"/>
      <c r="F5" s="26"/>
      <c r="G5" s="26"/>
      <c r="H5" s="26"/>
      <c r="I5" s="26"/>
      <c r="J5" s="26"/>
      <c r="K5" s="26"/>
      <c r="L5" s="26"/>
      <c r="M5" s="26"/>
      <c r="N5" s="23"/>
      <c r="O5" s="23"/>
      <c r="P5" s="23"/>
      <c r="Q5" s="26"/>
      <c r="R5" s="26"/>
      <c r="S5" s="23"/>
      <c r="T5" s="23"/>
      <c r="U5" s="23"/>
    </row>
    <row r="6" spans="1:32" s="25" customFormat="1" ht="17.25" customHeight="1">
      <c r="A6" s="21"/>
      <c r="B6" s="26"/>
      <c r="E6" s="27"/>
      <c r="F6" s="27"/>
      <c r="G6" s="27"/>
      <c r="H6" s="27"/>
    </row>
    <row r="7" spans="1:32" s="25" customFormat="1" ht="29.25" customHeight="1">
      <c r="A7" s="21"/>
      <c r="B7" s="24"/>
      <c r="C7" s="24"/>
      <c r="D7" s="24"/>
      <c r="E7" s="24"/>
      <c r="F7" s="24"/>
      <c r="G7" s="24"/>
      <c r="H7" s="24"/>
      <c r="I7" s="24"/>
      <c r="J7" s="26"/>
      <c r="K7" s="24"/>
      <c r="L7" s="23"/>
      <c r="M7" s="24"/>
      <c r="N7" s="24"/>
      <c r="O7" s="24"/>
      <c r="P7" s="24"/>
      <c r="R7" s="24"/>
      <c r="S7" s="24"/>
      <c r="T7" s="24"/>
      <c r="U7" s="24"/>
      <c r="V7" s="24"/>
      <c r="W7" s="24"/>
      <c r="X7" s="24"/>
      <c r="Y7" s="24"/>
      <c r="Z7" s="24"/>
      <c r="AA7" s="24"/>
      <c r="AB7" s="24"/>
      <c r="AC7" s="24"/>
      <c r="AD7" s="24"/>
      <c r="AE7" s="24"/>
      <c r="AF7" s="24"/>
    </row>
    <row r="8" spans="1:32" s="25" customFormat="1" ht="34.5" customHeight="1">
      <c r="A8" s="21"/>
      <c r="B8" s="26"/>
      <c r="C8" s="26"/>
      <c r="D8" s="26"/>
      <c r="E8" s="26"/>
      <c r="F8" s="26"/>
      <c r="G8" s="26"/>
      <c r="H8" s="26"/>
      <c r="I8" s="23"/>
      <c r="J8" s="23"/>
      <c r="K8" s="26"/>
      <c r="L8" s="26"/>
      <c r="M8" s="23"/>
      <c r="N8" s="23"/>
    </row>
    <row r="9" spans="1:32">
      <c r="A9" s="28"/>
      <c r="B9" s="26" t="s">
        <v>29</v>
      </c>
      <c r="C9" s="26" t="s">
        <v>36</v>
      </c>
      <c r="D9" s="26"/>
    </row>
    <row r="10" spans="1:32" ht="50.25" customHeight="1">
      <c r="A10" s="21" t="s">
        <v>4</v>
      </c>
    </row>
    <row r="11" spans="1:32">
      <c r="A11" s="21" t="s">
        <v>5</v>
      </c>
    </row>
    <row r="12" spans="1:32">
      <c r="A12" s="21" t="s">
        <v>8</v>
      </c>
    </row>
    <row r="13" spans="1:32" ht="15" customHeight="1">
      <c r="A13" s="21"/>
      <c r="I13" s="3"/>
      <c r="J13" s="3"/>
    </row>
    <row r="14" spans="1:32" s="3" customFormat="1"/>
    <row r="15" spans="1:32" s="3" customFormat="1">
      <c r="A15" s="20"/>
      <c r="I15" s="18"/>
      <c r="J15" s="18"/>
    </row>
    <row r="16" spans="1:32" s="18" customFormat="1">
      <c r="A16" s="19"/>
      <c r="B16" s="3"/>
      <c r="I16" s="3"/>
      <c r="J16" s="3"/>
    </row>
    <row r="17" spans="1:11" s="3" customFormat="1">
      <c r="A17" s="45" t="s">
        <v>7</v>
      </c>
      <c r="B17" s="3" t="s">
        <v>9</v>
      </c>
    </row>
    <row r="18" spans="1:11" s="3" customFormat="1">
      <c r="A18" s="20"/>
      <c r="B18" s="4"/>
    </row>
    <row r="19" spans="1:11" s="3" customFormat="1">
      <c r="A19" s="23"/>
      <c r="B19" s="4"/>
    </row>
    <row r="20" spans="1:11" s="3" customFormat="1" ht="72">
      <c r="A20" s="23" t="s">
        <v>12</v>
      </c>
      <c r="B20" s="24" t="s">
        <v>13</v>
      </c>
      <c r="C20" s="24" t="s">
        <v>14</v>
      </c>
      <c r="D20" s="24" t="s">
        <v>15</v>
      </c>
      <c r="E20" s="24" t="s">
        <v>16</v>
      </c>
      <c r="F20" s="24" t="s">
        <v>17</v>
      </c>
      <c r="G20" s="24" t="s">
        <v>2</v>
      </c>
      <c r="H20" s="24" t="s">
        <v>3</v>
      </c>
      <c r="I20" s="26" t="s">
        <v>45</v>
      </c>
      <c r="J20" s="24" t="s">
        <v>18</v>
      </c>
      <c r="K20" s="23" t="s">
        <v>1</v>
      </c>
    </row>
    <row r="21" spans="1:11" s="3" customFormat="1">
      <c r="B21" s="4"/>
    </row>
    <row r="22" spans="1:11" s="3" customFormat="1">
      <c r="A22" s="47"/>
      <c r="B22" s="4"/>
    </row>
    <row r="23" spans="1:11" s="3" customFormat="1">
      <c r="A23" s="47"/>
    </row>
    <row r="24" spans="1:11" s="3" customFormat="1">
      <c r="A24" s="48"/>
    </row>
    <row r="25" spans="1:11" s="3" customFormat="1">
      <c r="A25" s="48"/>
    </row>
    <row r="26" spans="1:11" s="3" customFormat="1">
      <c r="A26" s="48"/>
    </row>
    <row r="27" spans="1:11" s="3" customFormat="1">
      <c r="A27" s="20"/>
    </row>
    <row r="28" spans="1:11" s="3" customFormat="1">
      <c r="A28" s="20"/>
    </row>
    <row r="29" spans="1:11" s="3" customFormat="1">
      <c r="A29" s="20"/>
    </row>
    <row r="30" spans="1:11" s="3" customFormat="1">
      <c r="A30" s="20"/>
    </row>
    <row r="31" spans="1:11" s="3" customFormat="1">
      <c r="A31" s="20"/>
    </row>
    <row r="32" spans="1:11" s="3" customFormat="1">
      <c r="A32" s="20"/>
    </row>
    <row r="33" spans="1:1" s="3" customFormat="1">
      <c r="A33" s="20"/>
    </row>
    <row r="34" spans="1:1" s="3" customFormat="1">
      <c r="A34" s="20"/>
    </row>
    <row r="35" spans="1:1" s="3" customFormat="1">
      <c r="A35" s="20"/>
    </row>
    <row r="36" spans="1:1" s="3" customFormat="1">
      <c r="A36" s="20"/>
    </row>
    <row r="37" spans="1:1" s="3" customFormat="1">
      <c r="A37" s="20"/>
    </row>
    <row r="38" spans="1:1" s="3" customFormat="1">
      <c r="A38" s="20"/>
    </row>
    <row r="39" spans="1:1" s="3" customFormat="1">
      <c r="A39" s="20"/>
    </row>
    <row r="40" spans="1:1" s="3" customFormat="1">
      <c r="A40" s="20"/>
    </row>
    <row r="41" spans="1:1" s="3" customFormat="1">
      <c r="A41" s="20"/>
    </row>
    <row r="42" spans="1:1" s="3" customFormat="1">
      <c r="A42" s="20"/>
    </row>
    <row r="43" spans="1:1" s="3" customFormat="1">
      <c r="A43" s="20"/>
    </row>
    <row r="44" spans="1:1" s="3" customFormat="1">
      <c r="A44" s="20"/>
    </row>
    <row r="45" spans="1:1" s="3" customFormat="1">
      <c r="A45" s="20"/>
    </row>
    <row r="46" spans="1:1" s="3" customFormat="1">
      <c r="A46" s="20"/>
    </row>
    <row r="47" spans="1:1" s="3" customFormat="1">
      <c r="A47" s="20"/>
    </row>
    <row r="48" spans="1:1" s="3" customFormat="1">
      <c r="A48" s="20"/>
    </row>
    <row r="49" spans="1:1" s="3" customFormat="1">
      <c r="A49" s="20"/>
    </row>
    <row r="50" spans="1:1" s="3" customFormat="1">
      <c r="A50" s="20"/>
    </row>
    <row r="51" spans="1:1" s="3" customFormat="1">
      <c r="A51" s="20"/>
    </row>
    <row r="52" spans="1:1" s="3" customFormat="1">
      <c r="A52" s="20"/>
    </row>
    <row r="53" spans="1:1" s="3" customFormat="1">
      <c r="A53" s="20"/>
    </row>
    <row r="54" spans="1:1" s="3" customFormat="1">
      <c r="A54" s="20"/>
    </row>
    <row r="55" spans="1:1" s="3" customFormat="1">
      <c r="A55" s="20"/>
    </row>
    <row r="56" spans="1:1" s="3" customFormat="1">
      <c r="A56" s="20"/>
    </row>
    <row r="57" spans="1:1" s="3" customFormat="1">
      <c r="A57" s="20"/>
    </row>
    <row r="58" spans="1:1" s="3" customFormat="1">
      <c r="A58" s="20"/>
    </row>
    <row r="59" spans="1:1" s="3" customFormat="1">
      <c r="A59" s="20"/>
    </row>
    <row r="60" spans="1:1" s="3" customFormat="1">
      <c r="A60" s="20"/>
    </row>
    <row r="61" spans="1:1" s="3" customFormat="1">
      <c r="A61" s="20"/>
    </row>
    <row r="62" spans="1:1" s="3" customFormat="1">
      <c r="A62" s="20"/>
    </row>
    <row r="63" spans="1:1" s="3" customFormat="1">
      <c r="A63" s="20"/>
    </row>
    <row r="64" spans="1:1" s="3" customFormat="1">
      <c r="A64" s="20"/>
    </row>
    <row r="65" spans="1:1" s="3" customFormat="1">
      <c r="A65" s="20"/>
    </row>
    <row r="66" spans="1:1" s="3" customFormat="1">
      <c r="A66" s="20"/>
    </row>
    <row r="67" spans="1:1" s="3" customFormat="1">
      <c r="A67" s="20"/>
    </row>
    <row r="68" spans="1:1" s="3" customFormat="1">
      <c r="A68" s="20"/>
    </row>
    <row r="69" spans="1:1" s="3" customFormat="1">
      <c r="A69" s="20"/>
    </row>
    <row r="70" spans="1:1" s="3" customFormat="1">
      <c r="A70" s="20"/>
    </row>
    <row r="71" spans="1:1" s="3" customFormat="1">
      <c r="A71" s="20"/>
    </row>
    <row r="72" spans="1:1" s="3" customFormat="1">
      <c r="A72" s="20"/>
    </row>
    <row r="73" spans="1:1" s="3" customFormat="1">
      <c r="A73" s="20"/>
    </row>
    <row r="74" spans="1:1" s="3" customFormat="1">
      <c r="A74" s="20"/>
    </row>
    <row r="75" spans="1:1" s="3" customFormat="1">
      <c r="A75" s="20"/>
    </row>
    <row r="76" spans="1:1" s="3" customFormat="1">
      <c r="A76" s="20"/>
    </row>
    <row r="77" spans="1:1" s="3" customFormat="1">
      <c r="A77" s="20"/>
    </row>
    <row r="78" spans="1:1" s="3" customFormat="1">
      <c r="A78" s="20"/>
    </row>
    <row r="79" spans="1:1" s="3" customFormat="1">
      <c r="A79" s="20"/>
    </row>
    <row r="80" spans="1:1" s="3" customFormat="1">
      <c r="A80" s="20"/>
    </row>
    <row r="81" spans="1:1" s="3" customFormat="1">
      <c r="A81" s="20"/>
    </row>
    <row r="82" spans="1:1" s="3" customFormat="1">
      <c r="A82" s="20"/>
    </row>
    <row r="83" spans="1:1" s="3" customFormat="1">
      <c r="A83" s="20"/>
    </row>
    <row r="84" spans="1:1" s="3" customFormat="1">
      <c r="A84" s="20"/>
    </row>
    <row r="85" spans="1:1" s="3" customFormat="1">
      <c r="A85" s="20"/>
    </row>
    <row r="86" spans="1:1" s="3" customFormat="1">
      <c r="A86" s="20"/>
    </row>
    <row r="87" spans="1:1" s="3" customFormat="1">
      <c r="A87" s="20"/>
    </row>
    <row r="88" spans="1:1" s="3" customFormat="1">
      <c r="A88" s="20"/>
    </row>
    <row r="89" spans="1:1" s="3" customFormat="1">
      <c r="A89" s="20"/>
    </row>
    <row r="90" spans="1:1" s="3" customFormat="1">
      <c r="A90" s="20"/>
    </row>
    <row r="91" spans="1:1" s="3" customFormat="1">
      <c r="A91" s="20"/>
    </row>
    <row r="92" spans="1:1" s="3" customFormat="1">
      <c r="A92" s="20"/>
    </row>
    <row r="93" spans="1:1" s="3" customFormat="1">
      <c r="A93" s="20"/>
    </row>
    <row r="94" spans="1:1" s="3" customFormat="1">
      <c r="A94" s="20"/>
    </row>
    <row r="95" spans="1:1" s="3" customFormat="1">
      <c r="A95" s="20"/>
    </row>
    <row r="96" spans="1:1" s="3" customFormat="1">
      <c r="A96" s="20"/>
    </row>
    <row r="97" spans="1:1" s="3" customFormat="1">
      <c r="A97" s="20"/>
    </row>
    <row r="98" spans="1:1" s="3" customFormat="1">
      <c r="A98" s="20"/>
    </row>
    <row r="99" spans="1:1" s="3" customFormat="1">
      <c r="A99" s="20"/>
    </row>
    <row r="100" spans="1:1" s="3" customFormat="1">
      <c r="A100" s="20"/>
    </row>
    <row r="101" spans="1:1" s="3" customFormat="1">
      <c r="A101" s="20"/>
    </row>
    <row r="102" spans="1:1" s="3" customFormat="1">
      <c r="A102" s="20"/>
    </row>
    <row r="103" spans="1:1" s="3" customFormat="1">
      <c r="A103" s="20"/>
    </row>
    <row r="104" spans="1:1" s="3" customFormat="1">
      <c r="A104" s="20"/>
    </row>
    <row r="105" spans="1:1" s="3" customFormat="1">
      <c r="A105" s="20"/>
    </row>
    <row r="106" spans="1:1" s="3" customFormat="1">
      <c r="A106" s="20"/>
    </row>
    <row r="107" spans="1:1" s="3" customFormat="1">
      <c r="A107" s="20"/>
    </row>
    <row r="108" spans="1:1" s="3" customFormat="1">
      <c r="A108" s="20"/>
    </row>
    <row r="109" spans="1:1" s="3" customFormat="1">
      <c r="A109" s="20"/>
    </row>
    <row r="110" spans="1:1" s="3" customFormat="1">
      <c r="A110" s="20"/>
    </row>
    <row r="111" spans="1:1" s="3" customFormat="1">
      <c r="A111" s="20"/>
    </row>
    <row r="112" spans="1:1" s="3" customFormat="1">
      <c r="A112" s="20"/>
    </row>
    <row r="113" spans="1:1" s="3" customFormat="1">
      <c r="A113" s="20"/>
    </row>
    <row r="114" spans="1:1" s="3" customFormat="1">
      <c r="A114" s="20"/>
    </row>
    <row r="115" spans="1:1" s="3" customFormat="1">
      <c r="A115" s="20"/>
    </row>
    <row r="116" spans="1:1" s="3" customFormat="1">
      <c r="A116" s="20"/>
    </row>
    <row r="117" spans="1:1" s="3" customFormat="1">
      <c r="A117" s="20"/>
    </row>
    <row r="118" spans="1:1" s="3" customFormat="1">
      <c r="A118" s="20"/>
    </row>
    <row r="119" spans="1:1" s="3" customFormat="1">
      <c r="A119" s="20"/>
    </row>
    <row r="120" spans="1:1" s="3" customFormat="1">
      <c r="A120" s="20"/>
    </row>
    <row r="121" spans="1:1" s="3" customFormat="1">
      <c r="A121" s="20"/>
    </row>
    <row r="122" spans="1:1" s="3" customFormat="1">
      <c r="A122" s="20"/>
    </row>
    <row r="123" spans="1:1" s="3" customFormat="1">
      <c r="A123" s="20"/>
    </row>
    <row r="124" spans="1:1" s="3" customFormat="1">
      <c r="A124" s="20"/>
    </row>
    <row r="125" spans="1:1" s="3" customFormat="1">
      <c r="A125" s="20"/>
    </row>
    <row r="126" spans="1:1" s="3" customFormat="1">
      <c r="A126" s="20"/>
    </row>
    <row r="127" spans="1:1" s="3" customFormat="1">
      <c r="A127" s="20"/>
    </row>
    <row r="128" spans="1:1" s="3" customFormat="1">
      <c r="A128" s="20"/>
    </row>
    <row r="129" spans="1:1" s="3" customFormat="1">
      <c r="A129" s="20"/>
    </row>
    <row r="130" spans="1:1" s="3" customFormat="1">
      <c r="A130" s="20"/>
    </row>
    <row r="131" spans="1:1" s="3" customFormat="1">
      <c r="A131" s="20"/>
    </row>
    <row r="132" spans="1:1" s="3" customFormat="1">
      <c r="A132" s="20"/>
    </row>
    <row r="133" spans="1:1" s="3" customFormat="1">
      <c r="A133" s="20"/>
    </row>
    <row r="134" spans="1:1" s="3" customFormat="1">
      <c r="A134" s="20"/>
    </row>
    <row r="135" spans="1:1" s="3" customFormat="1">
      <c r="A135" s="20"/>
    </row>
    <row r="136" spans="1:1" s="3" customFormat="1">
      <c r="A136" s="20"/>
    </row>
    <row r="137" spans="1:1" s="3" customFormat="1">
      <c r="A137" s="20"/>
    </row>
    <row r="138" spans="1:1" s="3" customFormat="1">
      <c r="A138" s="20"/>
    </row>
    <row r="139" spans="1:1" s="3" customFormat="1">
      <c r="A139" s="20"/>
    </row>
    <row r="140" spans="1:1" s="3" customFormat="1">
      <c r="A140" s="20"/>
    </row>
    <row r="141" spans="1:1" s="3" customFormat="1">
      <c r="A141" s="20"/>
    </row>
    <row r="142" spans="1:1" s="3" customFormat="1">
      <c r="A142" s="20"/>
    </row>
    <row r="143" spans="1:1" s="3" customFormat="1">
      <c r="A143" s="20"/>
    </row>
    <row r="144" spans="1:1" s="3" customFormat="1">
      <c r="A144" s="20"/>
    </row>
    <row r="145" spans="1:1" s="3" customFormat="1">
      <c r="A145" s="20"/>
    </row>
    <row r="146" spans="1:1" s="3" customFormat="1">
      <c r="A146" s="20"/>
    </row>
    <row r="147" spans="1:1" s="3" customFormat="1">
      <c r="A147" s="20"/>
    </row>
    <row r="148" spans="1:1" s="3" customFormat="1">
      <c r="A148" s="20"/>
    </row>
    <row r="149" spans="1:1" s="3" customFormat="1">
      <c r="A149" s="20"/>
    </row>
    <row r="150" spans="1:1" s="3" customFormat="1">
      <c r="A150" s="20"/>
    </row>
    <row r="151" spans="1:1" s="3" customFormat="1">
      <c r="A151" s="20"/>
    </row>
    <row r="152" spans="1:1" s="3" customFormat="1">
      <c r="A152" s="20"/>
    </row>
    <row r="153" spans="1:1" s="3" customFormat="1">
      <c r="A153" s="20"/>
    </row>
    <row r="154" spans="1:1" s="3" customFormat="1">
      <c r="A154" s="20"/>
    </row>
    <row r="155" spans="1:1" s="3" customFormat="1">
      <c r="A155" s="20"/>
    </row>
    <row r="156" spans="1:1" s="3" customFormat="1">
      <c r="A156" s="20"/>
    </row>
    <row r="157" spans="1:1" s="3" customFormat="1">
      <c r="A157" s="20"/>
    </row>
    <row r="158" spans="1:1" s="3" customFormat="1">
      <c r="A158" s="20"/>
    </row>
    <row r="159" spans="1:1" s="3" customFormat="1">
      <c r="A159" s="20"/>
    </row>
    <row r="160" spans="1:1" s="3" customFormat="1">
      <c r="A160" s="20"/>
    </row>
    <row r="161" spans="1:1" s="3" customFormat="1">
      <c r="A161" s="20"/>
    </row>
    <row r="162" spans="1:1" s="3" customFormat="1">
      <c r="A162" s="20"/>
    </row>
    <row r="163" spans="1:1" s="3" customFormat="1">
      <c r="A163" s="20"/>
    </row>
    <row r="164" spans="1:1" s="3" customFormat="1">
      <c r="A164" s="20"/>
    </row>
    <row r="165" spans="1:1" s="3" customFormat="1">
      <c r="A165" s="20"/>
    </row>
    <row r="166" spans="1:1" s="3" customFormat="1">
      <c r="A166" s="20"/>
    </row>
    <row r="167" spans="1:1" s="3" customFormat="1">
      <c r="A167" s="20"/>
    </row>
    <row r="168" spans="1:1" s="3" customFormat="1">
      <c r="A168" s="20"/>
    </row>
    <row r="169" spans="1:1" s="3" customFormat="1">
      <c r="A169" s="20"/>
    </row>
    <row r="170" spans="1:1" s="3" customFormat="1">
      <c r="A170" s="20"/>
    </row>
    <row r="171" spans="1:1" s="3" customFormat="1">
      <c r="A171" s="20"/>
    </row>
    <row r="172" spans="1:1" s="3" customFormat="1">
      <c r="A172" s="20"/>
    </row>
    <row r="173" spans="1:1" s="3" customFormat="1">
      <c r="A173" s="20"/>
    </row>
    <row r="174" spans="1:1" s="3" customFormat="1">
      <c r="A174" s="20"/>
    </row>
    <row r="175" spans="1:1" s="3" customFormat="1">
      <c r="A175" s="20"/>
    </row>
    <row r="176" spans="1:1" s="3" customFormat="1">
      <c r="A176" s="20"/>
    </row>
    <row r="177" spans="1:1" s="3" customFormat="1">
      <c r="A177" s="20"/>
    </row>
    <row r="178" spans="1:1" s="3" customFormat="1">
      <c r="A178" s="20"/>
    </row>
    <row r="179" spans="1:1" s="3" customFormat="1">
      <c r="A179" s="20"/>
    </row>
    <row r="180" spans="1:1" s="3" customFormat="1">
      <c r="A180" s="20"/>
    </row>
    <row r="181" spans="1:1" s="3" customFormat="1">
      <c r="A181" s="20"/>
    </row>
    <row r="182" spans="1:1" s="3" customFormat="1">
      <c r="A182" s="20"/>
    </row>
    <row r="183" spans="1:1" s="3" customFormat="1">
      <c r="A183" s="20"/>
    </row>
    <row r="184" spans="1:1" s="3" customFormat="1">
      <c r="A184" s="20"/>
    </row>
    <row r="185" spans="1:1" s="3" customFormat="1">
      <c r="A185" s="20"/>
    </row>
    <row r="186" spans="1:1" s="3" customFormat="1">
      <c r="A186" s="20"/>
    </row>
    <row r="187" spans="1:1" s="3" customFormat="1">
      <c r="A187" s="20"/>
    </row>
    <row r="188" spans="1:1" s="3" customFormat="1">
      <c r="A188" s="20"/>
    </row>
    <row r="189" spans="1:1" s="3" customFormat="1">
      <c r="A189" s="20"/>
    </row>
    <row r="190" spans="1:1" s="3" customFormat="1">
      <c r="A190" s="20"/>
    </row>
    <row r="191" spans="1:1" s="3" customFormat="1">
      <c r="A191" s="20"/>
    </row>
    <row r="192" spans="1:1" s="3" customFormat="1">
      <c r="A192" s="20"/>
    </row>
    <row r="193" spans="1:1" s="3" customFormat="1">
      <c r="A193" s="20"/>
    </row>
    <row r="194" spans="1:1" s="3" customFormat="1">
      <c r="A194" s="20"/>
    </row>
    <row r="195" spans="1:1" s="3" customFormat="1">
      <c r="A195" s="20"/>
    </row>
    <row r="196" spans="1:1" s="3" customFormat="1">
      <c r="A196" s="20"/>
    </row>
    <row r="197" spans="1:1" s="3" customFormat="1">
      <c r="A197" s="20"/>
    </row>
    <row r="198" spans="1:1" s="3" customFormat="1">
      <c r="A198" s="20"/>
    </row>
    <row r="199" spans="1:1" s="3" customFormat="1">
      <c r="A199" s="20"/>
    </row>
    <row r="200" spans="1:1" s="3" customFormat="1">
      <c r="A200" s="20"/>
    </row>
    <row r="201" spans="1:1" s="3" customFormat="1">
      <c r="A201" s="20"/>
    </row>
    <row r="202" spans="1:1" s="3" customFormat="1">
      <c r="A202" s="20"/>
    </row>
    <row r="203" spans="1:1" s="3" customFormat="1">
      <c r="A203" s="20"/>
    </row>
    <row r="204" spans="1:1" s="3" customFormat="1">
      <c r="A204" s="20"/>
    </row>
    <row r="205" spans="1:1" s="3" customFormat="1">
      <c r="A205" s="20"/>
    </row>
    <row r="206" spans="1:1" s="3" customFormat="1">
      <c r="A206" s="20"/>
    </row>
    <row r="207" spans="1:1" s="3" customFormat="1">
      <c r="A207" s="20"/>
    </row>
    <row r="208" spans="1:1" s="3" customFormat="1">
      <c r="A208" s="20"/>
    </row>
    <row r="209" spans="1:1" s="3" customFormat="1">
      <c r="A209" s="20"/>
    </row>
    <row r="210" spans="1:1" s="3" customFormat="1">
      <c r="A210" s="20"/>
    </row>
    <row r="211" spans="1:1" s="3" customFormat="1">
      <c r="A211" s="20"/>
    </row>
    <row r="212" spans="1:1" s="3" customFormat="1">
      <c r="A212" s="20"/>
    </row>
    <row r="213" spans="1:1" s="3" customFormat="1">
      <c r="A213" s="20"/>
    </row>
    <row r="214" spans="1:1" s="3" customFormat="1">
      <c r="A214" s="20"/>
    </row>
    <row r="215" spans="1:1" s="3" customFormat="1">
      <c r="A215" s="20"/>
    </row>
    <row r="216" spans="1:1" s="3" customFormat="1">
      <c r="A216" s="20"/>
    </row>
    <row r="217" spans="1:1" s="3" customFormat="1">
      <c r="A217" s="20"/>
    </row>
    <row r="218" spans="1:1" s="3" customFormat="1">
      <c r="A218" s="20"/>
    </row>
    <row r="219" spans="1:1" s="3" customFormat="1">
      <c r="A219" s="20"/>
    </row>
    <row r="220" spans="1:1" s="3" customFormat="1">
      <c r="A220" s="20"/>
    </row>
    <row r="221" spans="1:1" s="3" customFormat="1">
      <c r="A221" s="20"/>
    </row>
    <row r="222" spans="1:1" s="3" customFormat="1">
      <c r="A222" s="20"/>
    </row>
    <row r="223" spans="1:1" s="3" customFormat="1">
      <c r="A223" s="20"/>
    </row>
    <row r="224" spans="1:1" s="3" customFormat="1">
      <c r="A224" s="20"/>
    </row>
    <row r="225" spans="1:10" s="3" customFormat="1">
      <c r="A225" s="20"/>
    </row>
    <row r="226" spans="1:10" s="3" customFormat="1">
      <c r="A226" s="20"/>
    </row>
    <row r="227" spans="1:10" s="3" customFormat="1">
      <c r="A227" s="20"/>
    </row>
    <row r="228" spans="1:10" s="3" customFormat="1">
      <c r="A228" s="20"/>
    </row>
    <row r="229" spans="1:10" s="3" customFormat="1">
      <c r="A229" s="20"/>
    </row>
    <row r="230" spans="1:10" s="3" customFormat="1">
      <c r="A230" s="20"/>
    </row>
    <row r="231" spans="1:10" s="3" customFormat="1">
      <c r="A231" s="20"/>
      <c r="I231" s="1"/>
      <c r="J231" s="1"/>
    </row>
  </sheetData>
  <phoneticPr fontId="0" type="noConversion"/>
  <pageMargins left="0.75" right="0.75" top="1" bottom="1" header="0.5" footer="0.5"/>
  <pageSetup scale="80" orientation="landscape" verticalDpi="300"/>
  <headerFooter>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Ballot</vt:lpstr>
      <vt:lpstr>Instructions</vt:lpstr>
      <vt:lpstr>Instructions Cont..</vt:lpstr>
      <vt:lpstr>Format Guidelines</vt:lpstr>
      <vt:lpstr>Co-Chair Guidelines</vt:lpstr>
      <vt:lpstr>Setup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BY</cp:lastModifiedBy>
  <cp:lastPrinted>2017-01-24T14:20:10Z</cp:lastPrinted>
  <dcterms:created xsi:type="dcterms:W3CDTF">1996-10-14T23:33:28Z</dcterms:created>
  <dcterms:modified xsi:type="dcterms:W3CDTF">2017-01-27T01:40:22Z</dcterms:modified>
</cp:coreProperties>
</file>