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odeName="ThisWorkbook" autoCompressPictures="0"/>
  <bookViews>
    <workbookView xWindow="0" yWindow="-20" windowWidth="51200" windowHeight="28260" tabRatio="825"/>
  </bookViews>
  <sheets>
    <sheet name="Ballot" sheetId="1" r:id="rId1"/>
    <sheet name="Instructions" sheetId="2" r:id="rId2"/>
    <sheet name="Instructions Cont.." sheetId="9" r:id="rId3"/>
    <sheet name="Format Guidelines" sheetId="7" r:id="rId4"/>
    <sheet name="Co-Chair Guidelines" sheetId="4" r:id="rId5"/>
    <sheet name="Setup" sheetId="3" r:id="rId6"/>
  </sheets>
  <externalReferences>
    <externalReference r:id="rId7"/>
    <externalReference r:id="rId8"/>
  </externalReferences>
  <definedNames>
    <definedName name="_xlnm._FilterDatabase" localSheetId="0" hidden="1">Ballot!$A$2:$AR$65</definedName>
    <definedName name="Artifact" localSheetId="2">'Instructions Cont..'!#REF!</definedName>
    <definedName name="Artifact">Instructions!#REF!</definedName>
    <definedName name="Artifact_type">Setup!#REF!</definedName>
    <definedName name="B_No_Votes" localSheetId="2">'Instructions Cont..'!#REF!</definedName>
    <definedName name="B_No_Votes">Instructions!#REF!</definedName>
    <definedName name="BalComCol">Ballot!#REF!</definedName>
    <definedName name="Ballot_Committee" localSheetId="2">'Instructions Cont..'!#REF!</definedName>
    <definedName name="Ballot_Committee">Instructions!#REF!</definedName>
    <definedName name="BallotWrk">Ballot!#REF!</definedName>
    <definedName name="BCmt">Setup!$B$8:$N$8</definedName>
    <definedName name="BehalfEmail">Instructions!$B$71</definedName>
    <definedName name="Change_Applied" localSheetId="2">'Instructions Cont..'!#REF!</definedName>
    <definedName name="Change_Applied">Instructions!$B$66</definedName>
    <definedName name="commentgroup">Instructions!$B$50</definedName>
    <definedName name="Comments" localSheetId="2">'Instructions Cont..'!#REF!</definedName>
    <definedName name="Comments">Instructions!$B$46</definedName>
    <definedName name="ComTime">Instructions!#REF!</definedName>
    <definedName name="Considered" localSheetId="2">'Instructions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2">'Instructions Cont..'!#REF!</definedName>
    <definedName name="Disposition">Instructions!$B$55</definedName>
    <definedName name="Disposition_Comment" localSheetId="2">'Instructions Cont..'!#REF!</definedName>
    <definedName name="Disposition_Comment">Instructions!$B$56</definedName>
    <definedName name="Disposition_Committee" localSheetId="2">'Instructions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2">'Instructions Cont..'!#REF!</definedName>
    <definedName name="Domain">Instructions!#REF!</definedName>
    <definedName name="Existing_Wording" localSheetId="2">'Instructions Cont..'!#REF!</definedName>
    <definedName name="Existing_Wording">Instructions!$B$44</definedName>
    <definedName name="FilterRow">Ballot!#REF!</definedName>
    <definedName name="FirstRow">Ballot!$3:$3</definedName>
    <definedName name="For_Against_Abstain" localSheetId="2">'Instructions Cont..'!#REF!</definedName>
    <definedName name="For_Against_Abstain">Instructions!$B$58</definedName>
    <definedName name="ID" localSheetId="2">'Instructions Cont..'!#REF!</definedName>
    <definedName name="ID">Instructions!$B$72</definedName>
    <definedName name="Identifier" localSheetId="2">'Instructions Cont..'!#REF!</definedName>
    <definedName name="Identifier">Instructions!#REF!</definedName>
    <definedName name="IDNumCol">Ballot!#REF!</definedName>
    <definedName name="InPerson">#REF!</definedName>
    <definedName name="InPersReq">Ballot!$S$3:$S$63</definedName>
    <definedName name="LastCol">Ballot!$AM:$AM</definedName>
    <definedName name="LastRow">Ballot!#REF!</definedName>
    <definedName name="Number">Ballot!$A:$A</definedName>
    <definedName name="NumberID" localSheetId="2">'Instructions Cont..'!#REF!</definedName>
    <definedName name="NumberID">Instructions!$B$7</definedName>
    <definedName name="OnBehalfOf" localSheetId="2">'Instructions Cont..'!#REF!</definedName>
    <definedName name="OnBehalfOf">Instructions!$B$70</definedName>
    <definedName name="Ov">#REF!</definedName>
    <definedName name="OverallVote">#REF!</definedName>
    <definedName name="OVote">Setup!$B$9:$D$9</definedName>
    <definedName name="_xlnm.Print_Area" localSheetId="0">Ballot!$B$1:$Q$63</definedName>
    <definedName name="_xlnm.Print_Area" localSheetId="4">'Co-Chair Guidelines'!#REF!</definedName>
    <definedName name="_xlnm.Print_Area" localSheetId="3">'Format Guidelines'!#REF!</definedName>
    <definedName name="_xlnm.Print_Area" localSheetId="1">Instructions!$A:$I</definedName>
    <definedName name="_xlnm.Print_Area" localSheetId="2">'Instructions Cont..'!#REF!</definedName>
    <definedName name="_xlnm.Print_Area" localSheetId="5">Setup!#REF!</definedName>
    <definedName name="_xlnm.Print_Titles" localSheetId="0">Ballot!#REF!,Ballot!$1:$2</definedName>
    <definedName name="_xlnm.Print_Titles" localSheetId="4">'Co-Chair Guidelines'!#REF!,'Co-Chair Guidelines'!$1:$8</definedName>
    <definedName name="_xlnm.Print_Titles" localSheetId="3">'Format Guidelines'!#REF!,'Format Guidelines'!$1:$8</definedName>
    <definedName name="_xlnm.Print_Titles" localSheetId="5">Setup!#REF!,Setup!$3:$10</definedName>
    <definedName name="Proposed_Wording" localSheetId="2">'Instructions Cont..'!#REF!</definedName>
    <definedName name="Proposed_Wording">Instructions!$B$45</definedName>
    <definedName name="Pubs" localSheetId="2">'Instructions Cont..'!#REF!</definedName>
    <definedName name="Pubs">Instructions!#REF!</definedName>
    <definedName name="RecFrom">Instructions!#REF!</definedName>
    <definedName name="ReferredTo">Instructions!#REF!</definedName>
    <definedName name="Responsibility" localSheetId="2">'Instructions Cont..'!#REF!</definedName>
    <definedName name="Responsibility">Instructions!$B$65</definedName>
    <definedName name="ResReq">Instructions!$B$48</definedName>
    <definedName name="RilterRow">Ballot!#REF!</definedName>
    <definedName name="SArtifact" localSheetId="4">'Co-Chair Guidelines'!$B$1:$J$1</definedName>
    <definedName name="SArtifact" localSheetId="3">'Format Guidelines'!$B$1:$J$1</definedName>
    <definedName name="SArtifact">Setup!$B$3:$J$3</definedName>
    <definedName name="SBallot" localSheetId="4">'Co-Chair Guidelines'!$B$5:$AA$5</definedName>
    <definedName name="SBallot" localSheetId="3">'Format Guidelines'!$B$5:$AA$5</definedName>
    <definedName name="SBallot">Setup!$B$7:$AE$7</definedName>
    <definedName name="SBallot2">Setup!$B$7:$AF$7</definedName>
    <definedName name="SCmt" localSheetId="4">'Co-Chair Guidelines'!$B$3:$R$3</definedName>
    <definedName name="SCmt" localSheetId="3">'Format Guidelines'!$B$3:$R$3</definedName>
    <definedName name="SCmt">Setup!$B$5:$U$5</definedName>
    <definedName name="SDisp" localSheetId="4">'Co-Chair Guidelines'!$B$2:$G$2</definedName>
    <definedName name="SDisp" localSheetId="3">'Format Guidelines'!$B$2:$G$2</definedName>
    <definedName name="SDisp">Setup!$B$4:$H$4</definedName>
    <definedName name="SDisp2">Setup!$B$4:$E$4</definedName>
    <definedName name="Section" localSheetId="2">'Instructions Cont..'!#REF!</definedName>
    <definedName name="Section">Instructions!$B$8</definedName>
    <definedName name="Status">Instructions!#REF!</definedName>
    <definedName name="SubByCol">Ballot!$AK:$AK</definedName>
    <definedName name="SubByNameCell">#REF!</definedName>
    <definedName name="SubByOrg">#REF!</definedName>
    <definedName name="SubChangeCol">Ballot!$AJ:$AJ</definedName>
    <definedName name="SubmittedBy" localSheetId="2">'Instructions Cont..'!#REF!</definedName>
    <definedName name="SubmittedBy">Instructions!$B$68</definedName>
    <definedName name="SubmitterOrganization" localSheetId="2">'Instructions Cont..'!#REF!</definedName>
    <definedName name="SubmitterOrganization">Instructions!$B$69</definedName>
    <definedName name="SubstantiveChange" localSheetId="2">'Instructions Cont..'!#REF!</definedName>
    <definedName name="SubstantiveChange">Instructions!$B$67</definedName>
    <definedName name="SVote" localSheetId="4">'Co-Chair Guidelines'!$B$4:$G$4</definedName>
    <definedName name="SVote" localSheetId="3">'Format Guidelines'!$B$4:$G$4</definedName>
    <definedName name="SVote">Setup!$B$6:$F$6</definedName>
    <definedName name="TC_List">Setup!#REF!</definedName>
    <definedName name="Type" localSheetId="2">'Instructions Cont..'!#REF!</definedName>
    <definedName name="Type">Instructions!$B$41</definedName>
    <definedName name="Vote" localSheetId="2">'Instructions Cont..'!#REF!</definedName>
    <definedName name="Vote">Instructions!#REF!</definedName>
    <definedName name="Withdraw" localSheetId="2">'Instructions Cont..'!#REF!</definedName>
    <definedName name="Withdraw">Instructions!$B$62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70" i="1" l="1"/>
  <c r="L70" i="1"/>
  <c r="K71" i="1"/>
  <c r="L71" i="1"/>
  <c r="K72" i="1"/>
  <c r="L72" i="1"/>
  <c r="K73" i="1"/>
  <c r="L73" i="1"/>
  <c r="K74" i="1"/>
  <c r="L74" i="1"/>
  <c r="L69" i="1"/>
  <c r="K69" i="1"/>
  <c r="L68" i="1"/>
  <c r="K68" i="1"/>
  <c r="L75" i="1"/>
  <c r="K75" i="1"/>
  <c r="P69" i="1"/>
  <c r="O69" i="1"/>
  <c r="L80" i="1"/>
  <c r="L81" i="1"/>
  <c r="L84" i="1"/>
  <c r="L76" i="1"/>
  <c r="P68" i="1"/>
  <c r="P70" i="1"/>
  <c r="P71" i="1"/>
  <c r="P72" i="1"/>
  <c r="P73" i="1"/>
  <c r="P74" i="1"/>
  <c r="P75" i="1"/>
  <c r="L79" i="1"/>
  <c r="L82" i="1"/>
  <c r="N81" i="1"/>
  <c r="N80" i="1"/>
  <c r="N79" i="1"/>
  <c r="N82" i="1"/>
  <c r="H7" i="1"/>
  <c r="H5" i="1"/>
  <c r="O71" i="1"/>
  <c r="O73" i="1"/>
  <c r="O74" i="1"/>
  <c r="O70" i="1"/>
  <c r="O68" i="1"/>
  <c r="O72" i="1"/>
  <c r="O75" i="1"/>
</calcChain>
</file>

<file path=xl/sharedStrings.xml><?xml version="1.0" encoding="utf-8"?>
<sst xmlns="http://schemas.openxmlformats.org/spreadsheetml/2006/main" count="1014" uniqueCount="507">
  <si>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</si>
  <si>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</si>
  <si>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</si>
  <si>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</si>
  <si>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</si>
  <si>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</si>
  <si>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</si>
  <si>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</si>
  <si>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</si>
  <si>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</si>
  <si>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</si>
  <si>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</si>
  <si>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</si>
  <si>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</si>
  <si>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</si>
  <si>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</si>
  <si>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</si>
  <si>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</si>
  <si>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</si>
  <si>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</si>
  <si>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</si>
  <si>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</si>
  <si>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</si>
  <si>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Existing Wording</t>
  </si>
  <si>
    <t>Proposed Wording</t>
  </si>
  <si>
    <t>Disposition</t>
  </si>
  <si>
    <t>Return to Ballot</t>
  </si>
  <si>
    <t>How to Use this Spreadsheet</t>
  </si>
  <si>
    <t>Column Headers</t>
  </si>
  <si>
    <t>Affirmative</t>
  </si>
  <si>
    <t>Vote and Type</t>
  </si>
  <si>
    <t>Responsible Person</t>
  </si>
  <si>
    <t>Against</t>
  </si>
  <si>
    <t>Abstain</t>
  </si>
  <si>
    <t>This page reserved for HL7 HQ.  DO NOT EDIT.</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</si>
  <si>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</si>
  <si>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</si>
  <si>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</si>
  <si>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</si>
  <si>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</si>
  <si>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</si>
  <si>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</si>
  <si>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</si>
  <si>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</si>
  <si>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</si>
  <si>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</si>
  <si>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</si>
  <si>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</si>
  <si>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</si>
  <si>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</si>
  <si>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</si>
  <si>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</si>
  <si>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</si>
  <si>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</si>
  <si>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</si>
  <si>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</si>
  <si>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</si>
  <si>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</si>
  <si>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</si>
  <si>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</si>
  <si>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</si>
  <si>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</si>
  <si>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</si>
  <si>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</si>
  <si>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</si>
  <si>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</si>
  <si>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</si>
  <si>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</si>
  <si>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</si>
  <si>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</si>
  <si>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</si>
  <si>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</si>
  <si>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</si>
  <si>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</si>
  <si>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</si>
  <si>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</si>
  <si>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</si>
  <si>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</si>
  <si>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</si>
  <si>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</si>
  <si>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</si>
  <si>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</si>
  <si>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</si>
  <si>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</si>
  <si>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</si>
  <si>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</si>
  <si>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</si>
  <si>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</si>
  <si>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</si>
  <si>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</si>
  <si>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</si>
  <si>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</si>
  <si>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</si>
  <si>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</si>
  <si>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</si>
  <si>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</si>
  <si>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</si>
  <si>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</si>
  <si>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</si>
  <si>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</si>
  <si>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</si>
  <si>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</si>
  <si>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</si>
  <si>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</si>
  <si>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</si>
  <si>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</si>
  <si>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</si>
  <si>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</si>
  <si>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</si>
  <si>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</si>
  <si>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</si>
  <si>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</si>
  <si>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</si>
  <si>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</si>
  <si>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</si>
  <si>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</si>
  <si>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</si>
  <si>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</si>
  <si>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</si>
  <si>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</si>
  <si>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</si>
  <si>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</si>
  <si>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</si>
  <si>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</si>
  <si>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</si>
  <si>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</si>
  <si>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</si>
  <si>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</si>
  <si>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</si>
  <si>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</si>
  <si>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</si>
  <si>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</si>
  <si>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</si>
  <si>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</si>
  <si>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</si>
  <si>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</si>
  <si>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</si>
  <si>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</si>
  <si>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</si>
  <si>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withdrawl is captured here (e.g. WGM quarter, conference call, etc.  May also include the stated reason for retraction/withdrawal)</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</si>
  <si>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</si>
  <si>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</si>
  <si>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</si>
  <si>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</si>
  <si>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</si>
  <si>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</si>
  <si>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</si>
  <si>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</si>
  <si>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</si>
  <si>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</si>
  <si>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</si>
  <si>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</si>
  <si>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</si>
  <si>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</si>
  <si>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</si>
  <si>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</si>
  <si>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</si>
  <si>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</si>
  <si>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</si>
  <si>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</si>
  <si>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</si>
  <si>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</si>
  <si>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</si>
  <si>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</si>
  <si>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</si>
  <si>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</si>
  <si>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</si>
  <si>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</si>
  <si>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</si>
  <si>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</si>
  <si>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</si>
  <si>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</si>
  <si>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</si>
  <si>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</si>
  <si>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</si>
  <si>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</si>
  <si>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</si>
  <si>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</si>
  <si>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</si>
  <si>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</si>
  <si>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</si>
  <si>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</si>
  <si>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</si>
  <si>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</si>
  <si>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</si>
  <si>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</si>
  <si>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</si>
  <si>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</si>
  <si>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</si>
  <si>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</si>
  <si>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</si>
  <si>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</si>
  <si>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</si>
  <si>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</si>
  <si>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</si>
  <si>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</si>
  <si>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</si>
  <si>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</si>
  <si>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</si>
  <si>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</si>
  <si>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</si>
  <si>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</si>
  <si>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</si>
  <si>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</si>
  <si>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</si>
  <si>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t>N - Existing Wording</t>
  </si>
  <si>
    <t>O - Proposed Wording</t>
  </si>
  <si>
    <t>P - Ballot Comment</t>
  </si>
  <si>
    <t>Q - Summary</t>
  </si>
  <si>
    <t>R - In Person Resolution Requested?</t>
  </si>
  <si>
    <t>S - Comment Grouping</t>
  </si>
  <si>
    <t>T - Schedule</t>
  </si>
  <si>
    <t>U - Triage Note</t>
  </si>
  <si>
    <t>V - Pubs</t>
  </si>
  <si>
    <t>OO</t>
  </si>
  <si>
    <t>6</t>
  </si>
  <si>
    <t>6.11</t>
  </si>
  <si>
    <t>62</t>
  </si>
  <si>
    <t>A-S</t>
  </si>
  <si>
    <t>The CDM does not support CPT modifiers to depict quantity (i.e., “x12”).</t>
  </si>
  <si>
    <t>A little more explanation may be helpful. I wasn't crystal clear of  about this comment. Maybe an explanation of how you deal with this situation? Or is that what you are referring to in the prior sentence in the prior section?</t>
  </si>
  <si>
    <t>A-C</t>
  </si>
  <si>
    <t>Overall, this guide is outstanding. Thank you!</t>
  </si>
  <si>
    <t>Lori Dieterle</t>
  </si>
  <si>
    <t>Kaiser Permante</t>
  </si>
  <si>
    <t>iii</t>
  </si>
  <si>
    <t>A-T</t>
  </si>
  <si>
    <t>Hans Buitendijk, Siemens Healthcare</t>
  </si>
  <si>
    <t>Hans Buitendijk, Cerner Corporation</t>
  </si>
  <si>
    <t>11</t>
  </si>
  <si>
    <t>Suggest updates to references to MU 1 and MU 2, to now reflect 2015 Cert Edition, and reflect latest 2017 ISA references.</t>
  </si>
  <si>
    <t>Hans Buitendijk</t>
  </si>
  <si>
    <t>Entire IG</t>
  </si>
  <si>
    <t xml:space="preserve">EDOS is a tremendously valuable IG for enabling interoperability and especially for realization of the President's Precision Medicine Initiative and implementation of improved bed to bench development of life-saving drugs evisioned by the 21st Century Cures Act.  Recommend that the WG collaborate with the Security and CBCC WGs to develop an EDOS_ARV_Component to support Compendium Producers' ability to add and assist with structuring of segments that will potentially require the application of privacy and security metadata, such as patient consent status such as the OM3 – Categorical Service/Test/Observation Segment and  OM4 – Observations That Require Specimens Segment.  Other areas in which an EDOS Producer could provide policy context assistance to EDOS Consumers is on the structuring of the MSH-8 Security and OM1_30 Confidentiality elements.  </t>
  </si>
  <si>
    <t xml:space="preserve">Greg Staudenmaier </t>
  </si>
  <si>
    <t>US Department of Veterans Affairs</t>
  </si>
  <si>
    <t>Kathleen Connor</t>
  </si>
  <si>
    <t>kathleen_connor@comcast.net</t>
  </si>
  <si>
    <t>Freida Hall</t>
  </si>
  <si>
    <t>Quest Diagnostics</t>
  </si>
  <si>
    <t>freida.x.hall@questdiagnostics.com</t>
  </si>
  <si>
    <t>6.14</t>
  </si>
  <si>
    <t>66</t>
  </si>
  <si>
    <t xml:space="preserve">6.14 PM1 – Payer Master File Segment
PM1-3 Insurance Company Name
Usage: Optional
</t>
  </si>
  <si>
    <t xml:space="preserve">6.14 PM1 – Payer Master File Segment
PM1-3 Insurance Company Name
Usage: C(RE/X)
Comment: If this field is populated, the PM1-3.2 component, Organization Name Type Code, is required.
</t>
  </si>
  <si>
    <t>Appendix B</t>
  </si>
  <si>
    <t>127</t>
  </si>
  <si>
    <r>
      <t xml:space="preserve">TABLE 10-1. FIELD COMPARISON
…
eDOS </t>
    </r>
    <r>
      <rPr>
        <strike/>
        <sz val="10"/>
        <rFont val="Times New Roman"/>
        <family val="1"/>
      </rPr>
      <t>Release 2</t>
    </r>
  </si>
  <si>
    <t>TABLE 10-1. FIELD COMPARISON
…
eDOS</t>
  </si>
  <si>
    <t>Remove "Release 2" strikethrough text</t>
  </si>
  <si>
    <t>0</t>
  </si>
  <si>
    <t>Neg</t>
  </si>
  <si>
    <t>Lab Value Set Companion Guide is not consistent with same zip file found in LOI and LRI.  Directory structure nesting and included Word document are main differences.  These items are admittedly of little significant, but this highlights the difficultly in keep a parallel companion document in three separate locations simultaneously.  The Companion Guide needs to be housed either separately from eDOS, LOI, and LRI.  If that is not possible at this time, they Guide should be attached to only one guide, and referred to by the others.</t>
  </si>
  <si>
    <t>2</t>
  </si>
  <si>
    <t>2.2.1</t>
  </si>
  <si>
    <t>22</t>
  </si>
  <si>
    <t>Bulleted list</t>
  </si>
  <si>
    <t>A-Q</t>
  </si>
  <si>
    <t>Orderability of test</t>
  </si>
  <si>
    <t>Delete from list</t>
  </si>
  <si>
    <t>If a test isn't orderable, why would it be included in a laboratory's eDOS?</t>
  </si>
  <si>
    <t>Table 6-7</t>
  </si>
  <si>
    <t>51</t>
  </si>
  <si>
    <t>SEQ 17</t>
  </si>
  <si>
    <t>NEG</t>
  </si>
  <si>
    <t>Telephone Number of Section
Usage = O</t>
  </si>
  <si>
    <t>Telephone Number of Section
Usage = X</t>
  </si>
  <si>
    <t>If the Observation Producing Department/Section is "X", it doesn't make sense to have the telephone number of an unidentified section.</t>
  </si>
  <si>
    <t>Usage Note</t>
  </si>
  <si>
    <t>56</t>
  </si>
  <si>
    <t>Last line on page</t>
  </si>
  <si>
    <t>However, UCUM is recommended.</t>
  </si>
  <si>
    <t>However, Unified Code for Units of Measure (UCUM) is recommended.</t>
  </si>
  <si>
    <t>The acronym UCUM should be defined with the first use in the document.</t>
  </si>
  <si>
    <t>57</t>
  </si>
  <si>
    <t>First line</t>
  </si>
  <si>
    <t>UCUM (Unified Code for Units of Measure) is the preferred standard……</t>
  </si>
  <si>
    <t>UCUM is the preferred standard…….</t>
  </si>
  <si>
    <t>UCUM should be defined in the previous sentence so no need to include it again in this sentence.</t>
  </si>
  <si>
    <t>Table 6-13</t>
  </si>
  <si>
    <t>63</t>
  </si>
  <si>
    <t>Second line in table</t>
  </si>
  <si>
    <t>CBC (includes Differential and Platelets with Pathologist review</t>
  </si>
  <si>
    <r>
      <t>CBC (includes Differential and Platelets</t>
    </r>
    <r>
      <rPr>
        <sz val="10"/>
        <color indexed="10"/>
        <rFont val="Times New Roman"/>
        <family val="1"/>
      </rPr>
      <t>)</t>
    </r>
    <r>
      <rPr>
        <sz val="10"/>
        <rFont val="Times New Roman"/>
        <family val="1"/>
      </rPr>
      <t xml:space="preserve"> with Pathologist review</t>
    </r>
  </si>
  <si>
    <t>Missing right parenthesis after "…Platelets"</t>
  </si>
  <si>
    <t>8</t>
  </si>
  <si>
    <t>80</t>
  </si>
  <si>
    <t>Second paragraph, last sentence</t>
  </si>
  <si>
    <t>"….defined in a code system are legal for use…."</t>
  </si>
  <si>
    <r>
      <t xml:space="preserve">"….defined in a code system are </t>
    </r>
    <r>
      <rPr>
        <sz val="10"/>
        <color indexed="10"/>
        <rFont val="Times New Roman"/>
        <family val="1"/>
      </rPr>
      <t>allowable</t>
    </r>
    <r>
      <rPr>
        <sz val="10"/>
        <rFont val="Times New Roman"/>
        <family val="1"/>
      </rPr>
      <t xml:space="preserve"> for use…."</t>
    </r>
  </si>
  <si>
    <t>I don't think that "legal" is the appropriate term here.</t>
  </si>
  <si>
    <t>9</t>
  </si>
  <si>
    <t>Table 9-1</t>
  </si>
  <si>
    <t>85</t>
  </si>
  <si>
    <t>63888-2 *</t>
  </si>
  <si>
    <t>63888-2</t>
  </si>
  <si>
    <t>LOINC code is no longer designated as "Trial Use"</t>
  </si>
  <si>
    <t>63890-8*</t>
  </si>
  <si>
    <t>63890-8</t>
  </si>
  <si>
    <t>86</t>
  </si>
  <si>
    <t>71471-7 *</t>
  </si>
  <si>
    <t xml:space="preserve">71471-7 </t>
  </si>
  <si>
    <t>87</t>
  </si>
  <si>
    <t>69461-2 *</t>
  </si>
  <si>
    <t>69461-2</t>
  </si>
  <si>
    <t>89</t>
  </si>
  <si>
    <t>63936-9 *</t>
  </si>
  <si>
    <t xml:space="preserve">63936-9 </t>
  </si>
  <si>
    <t>91</t>
  </si>
  <si>
    <t>63741-3 *</t>
  </si>
  <si>
    <t>63741-3</t>
  </si>
  <si>
    <t>95</t>
  </si>
  <si>
    <t>67471-3 *</t>
  </si>
  <si>
    <t>67471-3</t>
  </si>
  <si>
    <t>99</t>
  </si>
  <si>
    <t>63758-7 *</t>
  </si>
  <si>
    <t>63758-7</t>
  </si>
  <si>
    <t>Table 9-2</t>
  </si>
  <si>
    <t>100</t>
  </si>
  <si>
    <t>None</t>
  </si>
  <si>
    <t>Add LOINC code 11820-8; move to Table 9-1</t>
  </si>
  <si>
    <t>Found existing LOINC code in LOINC database.  Reviewed with and agreement by Riki Merrick.</t>
  </si>
  <si>
    <t>Add LOINC code 56063-1; move to Table 9-1</t>
  </si>
  <si>
    <t>106</t>
  </si>
  <si>
    <t>Add LOINC code 68327-6; move to Table 9-1</t>
  </si>
  <si>
    <t>Table 9-4</t>
  </si>
  <si>
    <t>123</t>
  </si>
  <si>
    <t>66477-1*</t>
  </si>
  <si>
    <t>66477-1</t>
  </si>
  <si>
    <t>Lab_Value_Set</t>
  </si>
  <si>
    <t>1.1</t>
  </si>
  <si>
    <t>7</t>
  </si>
  <si>
    <t>Correction</t>
  </si>
  <si>
    <t xml:space="preserve">“The Laboratory Results Interface Initiative identifies the requirements, defines specifications and standards to provide implementation guidance for electronic communication of a laboratory’s electronic Directory of Services to an EHR, the electronic ordering of a laboratory test, and the reporting of laboratory test results to ambulatory care providers in the US Realm.” </t>
  </si>
  <si>
    <t xml:space="preserve">“The Laboratory Results Interface Initiative identifies the requirements, defines specifications and standards to provide implementation guidance for electronic communication of a laboratory’s electronic Directory of Services to an EHR, the electronic ordering of a laboratory test, and the reporting of laboratory test results in the US Realm.” </t>
  </si>
  <si>
    <t xml:space="preserve">I would remove “to ambulatory care providers” since we have added in Public Health Reporting. </t>
  </si>
  <si>
    <t>1.2.1</t>
  </si>
  <si>
    <r>
      <t>“</t>
    </r>
    <r>
      <rPr>
        <i/>
        <sz val="11"/>
        <color indexed="8"/>
        <rFont val="Calibri"/>
        <family val="2"/>
      </rPr>
      <t xml:space="preserve">HL7 Version 2.5.1 Implementation Guide: S&amp;I Framework Lab Results Interface, Release 1, DSTU Release 2 - US Realm – US Realm </t>
    </r>
    <r>
      <rPr>
        <sz val="11"/>
        <color indexed="8"/>
        <rFont val="Calibri"/>
        <family val="2"/>
      </rPr>
      <t>(LRI) in support of the lab result reporting to ambulatory care providers; “</t>
    </r>
  </si>
  <si>
    <r>
      <t>”</t>
    </r>
    <r>
      <rPr>
        <i/>
        <sz val="11"/>
        <color indexed="8"/>
        <rFont val="Calibri"/>
        <family val="2"/>
      </rPr>
      <t xml:space="preserve">HL7 Version 2.5.1 Implementation Guide: S&amp;I Framework Lab Results Interface, Release 1, DSTU Release 2 - US Realm – US Realm </t>
    </r>
    <r>
      <rPr>
        <sz val="11"/>
        <color indexed="8"/>
        <rFont val="Calibri"/>
        <family val="2"/>
      </rPr>
      <t>(LRI) in support of the lab result reporting; “</t>
    </r>
  </si>
  <si>
    <r>
      <t>“</t>
    </r>
    <r>
      <rPr>
        <i/>
        <sz val="12"/>
        <color indexed="8"/>
        <rFont val="Calibri"/>
        <family val="2"/>
      </rPr>
      <t xml:space="preserve">HL7 Version 2.5.1 Implementation Guide: S&amp;I Framework Laboratory Orders (LOI) from EHR, Release 1, DSTU Release 2, US Realm </t>
    </r>
    <r>
      <rPr>
        <sz val="12"/>
        <color indexed="8"/>
        <rFont val="Calibri"/>
        <family val="2"/>
      </rPr>
      <t xml:space="preserve">November 2015 (LOI) in support of the lab test ordering from ambulatory care providers and to provide data needed for reporting to Public Health; </t>
    </r>
    <r>
      <rPr>
        <sz val="12"/>
        <color indexed="56"/>
        <rFont val="Calibri"/>
        <family val="2"/>
      </rPr>
      <t>”</t>
    </r>
  </si>
  <si>
    <r>
      <t>“</t>
    </r>
    <r>
      <rPr>
        <i/>
        <sz val="12"/>
        <color indexed="8"/>
        <rFont val="Calibri"/>
        <family val="2"/>
      </rPr>
      <t xml:space="preserve">HL7 Version 2.5.1 Implementation Guide: S&amp;I Framework Laboratory Orders (LOI) from EHR, Release 1, DSTU Release 2, US Realm </t>
    </r>
    <r>
      <rPr>
        <sz val="12"/>
        <color indexed="8"/>
        <rFont val="Calibri"/>
        <family val="2"/>
      </rPr>
      <t>November 2015 (LOI) in support of the lab test;</t>
    </r>
    <r>
      <rPr>
        <sz val="12"/>
        <color indexed="56"/>
        <rFont val="Calibri"/>
        <family val="2"/>
      </rPr>
      <t>”</t>
    </r>
  </si>
  <si>
    <t>David Burgess</t>
  </si>
  <si>
    <t>LabCorp</t>
  </si>
  <si>
    <t>Cindy Johns</t>
  </si>
  <si>
    <t>Kathy Walsh</t>
  </si>
  <si>
    <t>Acknowledgements</t>
  </si>
  <si>
    <t>Riki Merrick, Vernetzt, LLC</t>
  </si>
  <si>
    <r>
      <t>Riki Merrick, Vernetzt, LLC</t>
    </r>
    <r>
      <rPr>
        <sz val="10"/>
        <color indexed="10"/>
        <rFont val="Times New Roman"/>
        <family val="1"/>
      </rPr>
      <t xml:space="preserve"> / Association of Public Health Laboratories</t>
    </r>
  </si>
  <si>
    <t xml:space="preserve"> </t>
  </si>
  <si>
    <t xml:space="preserve">Hans Buitendijk, Siemens Healthcare </t>
  </si>
  <si>
    <r>
      <t xml:space="preserve">Hans Buitendijk, </t>
    </r>
    <r>
      <rPr>
        <strike/>
        <sz val="10"/>
        <color indexed="10"/>
        <rFont val="Times New Roman"/>
        <family val="1"/>
      </rPr>
      <t xml:space="preserve">Siemens Healthcare </t>
    </r>
    <r>
      <rPr>
        <sz val="10"/>
        <color indexed="10"/>
        <rFont val="Times New Roman"/>
        <family val="1"/>
      </rPr>
      <t>Cerner</t>
    </r>
  </si>
  <si>
    <t>1</t>
  </si>
  <si>
    <t xml:space="preserve">The SIF Lab Result Interface Work Group published a V2.5.1 draft for trial use (DSTU) Implementation Guide for Lab Results through the Health Level Seven (HL7) standards development organization (SDO) in July 2012. This Implementation Guide was selected by ONC for Meaningful Use Stage 2.  The SIF Lab Orders Interface Work Group published a V2.5.1 draft for trial use (DSTU) Implementation Guide for Laboratory Orders through the Health Level Seven (HL7) standards development organization (SDO) in December 2013.  The SIF eDOS Work Group published this V2.5.1 draft for trial use (DSTU) Implementation Guide for the electronic directory of service (test compendium) through the Health Level Seven (HL7) standards development organization (SDO) in early 2015. </t>
  </si>
  <si>
    <t>Do we need to update to current verisons prior to final publication?
If not make clear this is from the original development time?</t>
  </si>
  <si>
    <t>12</t>
  </si>
  <si>
    <t xml:space="preserve">PURPOSE </t>
  </si>
  <si>
    <t>We seem to have lost the heading lable so lost the numbering - should be 1.1</t>
  </si>
  <si>
    <t>1.1.1</t>
  </si>
  <si>
    <t xml:space="preserve">HL7 Version 2.5.1 Implementation Guide: Laboratory Orders (LOI) from EHR, Release 1 STU Release 3 – US Realm, </t>
  </si>
  <si>
    <r>
      <t xml:space="preserve">HL7 Version 2.5.1 Implementation Guide: Laboratory Orders (LOI) from EHR, Release 1 STU Release </t>
    </r>
    <r>
      <rPr>
        <strike/>
        <sz val="10"/>
        <color indexed="10"/>
        <rFont val="Times New Roman"/>
        <family val="1"/>
      </rPr>
      <t>3</t>
    </r>
    <r>
      <rPr>
        <sz val="10"/>
        <color indexed="10"/>
        <rFont val="Times New Roman"/>
        <family val="1"/>
      </rPr>
      <t>2</t>
    </r>
    <r>
      <rPr>
        <sz val="10"/>
        <rFont val="Times New Roman"/>
        <family val="1"/>
      </rPr>
      <t xml:space="preserve"> – US Realm, </t>
    </r>
  </si>
  <si>
    <t>1.3.5</t>
  </si>
  <si>
    <t>19</t>
  </si>
  <si>
    <t xml:space="preserve">For example, an observation identifier in the OBX segment using CWE may not require the same components or value sets as an HL7 error code in the ERR segment. </t>
  </si>
  <si>
    <t>I realize we use the same text in LOI, LRI and here, but the eDOS never has an OBX segment, so may be update here to OM1?</t>
  </si>
  <si>
    <t>1.3.6.1</t>
  </si>
  <si>
    <t>20</t>
  </si>
  <si>
    <t>Note: this guide does NOT address coordination of use of updates between trading partners. See the Value Set Companion Guide for full details on how values sets are created, managed, and the scope and expectations for use.</t>
  </si>
  <si>
    <r>
      <t xml:space="preserve">Note: </t>
    </r>
    <r>
      <rPr>
        <sz val="10"/>
        <color indexed="10"/>
        <rFont val="Times New Roman"/>
        <family val="1"/>
      </rPr>
      <t>T</t>
    </r>
    <r>
      <rPr>
        <strike/>
        <sz val="10"/>
        <color indexed="10"/>
        <rFont val="Times New Roman"/>
        <family val="1"/>
      </rPr>
      <t>t</t>
    </r>
    <r>
      <rPr>
        <sz val="10"/>
        <rFont val="Times New Roman"/>
        <family val="1"/>
      </rPr>
      <t>his guide does NOT address coordination of use of updates between trading partners. See the Value Set Companion Guide for full details on how values sets are created, managed, and the scope and expectations for use.</t>
    </r>
  </si>
  <si>
    <t>1.3.8</t>
  </si>
  <si>
    <t>21</t>
  </si>
  <si>
    <t xml:space="preserve"> For additional information on AOE, refer to OMC-04 (Clinical Information Request) and Appendix A – Ask at Order Entry. </t>
  </si>
  <si>
    <r>
      <t xml:space="preserve"> For additional information on AOE, refer to OMC-</t>
    </r>
    <r>
      <rPr>
        <strike/>
        <sz val="10"/>
        <color indexed="10"/>
        <rFont val="Times New Roman"/>
        <family val="1"/>
      </rPr>
      <t>0</t>
    </r>
    <r>
      <rPr>
        <sz val="10"/>
        <rFont val="Times New Roman"/>
        <family val="1"/>
      </rPr>
      <t xml:space="preserve">4 (Clinical Information Request) and Appendix A – Ask at Order Entry. </t>
    </r>
  </si>
  <si>
    <t>3</t>
  </si>
  <si>
    <t>3.2</t>
  </si>
  <si>
    <t>31</t>
  </si>
  <si>
    <t xml:space="preserve">Multiple profiles or component profiles can be present in MSH.21 provided the combination of profiles </t>
  </si>
  <si>
    <r>
      <t>Multiple profiles or component profiles can be present in MSH</t>
    </r>
    <r>
      <rPr>
        <sz val="10"/>
        <color indexed="10"/>
        <rFont val="Times New Roman"/>
        <family val="1"/>
      </rPr>
      <t>-</t>
    </r>
    <r>
      <rPr>
        <sz val="10"/>
        <rFont val="Times New Roman"/>
        <family val="1"/>
      </rPr>
      <t xml:space="preserve">21 provided the combination of profiles </t>
    </r>
  </si>
  <si>
    <t>Replace the '.' in 'MSH.21' with a '-'</t>
  </si>
  <si>
    <t>5</t>
  </si>
  <si>
    <t>5.4</t>
  </si>
  <si>
    <t>41</t>
  </si>
  <si>
    <t>The DPS segment is listed as optional - when putting together the example messages for eDOS I had a hard time understanding how the limited coverage applies based on diagnisis, when thar information is not included in the M18 message - please explain.</t>
  </si>
  <si>
    <t>This entire message, including specified segments (PM1, MCP, and DPS), is pre-adopted from V2.8.2</t>
  </si>
  <si>
    <t>The DSP segment is NOT specified in eDOS - update based on the answer to the question for 5.4 usage of DSP - if changed to RE, then leave sentence, else update to drop DSP</t>
  </si>
  <si>
    <t>6.1</t>
  </si>
  <si>
    <t>45</t>
  </si>
  <si>
    <t>The table formatting on the last right column is not consistent</t>
  </si>
  <si>
    <t>6.7</t>
  </si>
  <si>
    <t xml:space="preserve">(Note: the FDA approved units must be used for reporting, regardless of the standard used) </t>
  </si>
  <si>
    <r>
      <t xml:space="preserve">(Note: </t>
    </r>
    <r>
      <rPr>
        <sz val="10"/>
        <color indexed="10"/>
        <rFont val="Times New Roman"/>
        <family val="1"/>
      </rPr>
      <t>T</t>
    </r>
    <r>
      <rPr>
        <strike/>
        <sz val="10"/>
        <color indexed="10"/>
        <rFont val="Times New Roman"/>
        <family val="1"/>
      </rPr>
      <t>t</t>
    </r>
    <r>
      <rPr>
        <sz val="10"/>
        <rFont val="Times New Roman"/>
        <family val="1"/>
      </rPr>
      <t>he FDA approved units must be used for reporting, regardless of the standard used)</t>
    </r>
    <r>
      <rPr>
        <sz val="10"/>
        <color indexed="10"/>
        <rFont val="Times New Roman"/>
        <family val="1"/>
      </rPr>
      <t>.</t>
    </r>
  </si>
  <si>
    <t xml:space="preserve">When processing HL7 results electronically, the OBX.7 Reference Ranges value shall take precedence over the value contained in the compendium for the identified result code. </t>
  </si>
  <si>
    <r>
      <t>When processing HL7 results electronically, the OBX</t>
    </r>
    <r>
      <rPr>
        <sz val="10"/>
        <color indexed="10"/>
        <rFont val="Times New Roman"/>
        <family val="1"/>
      </rPr>
      <t>-</t>
    </r>
    <r>
      <rPr>
        <sz val="10"/>
        <rFont val="Times New Roman"/>
        <family val="1"/>
      </rPr>
      <t xml:space="preserve">7 Reference Ranges value shall take precedence over the value contained in the compendium for the identified result code. </t>
    </r>
  </si>
  <si>
    <t>Replace the '.' in 'OBX.7' with a '-'</t>
  </si>
  <si>
    <t>6.9</t>
  </si>
  <si>
    <t>59</t>
  </si>
  <si>
    <t xml:space="preserve">Multiple containers or alternate containers may be repeated in this field or as repeating OM4 segments. To indicate a preferred container types, use repeating OM4 segments vs. repeating fields. </t>
  </si>
  <si>
    <r>
      <t>Multiple containers or alternate containers may be repeated in this field or as repeating OM4 segments. To indicate a preferred container type</t>
    </r>
    <r>
      <rPr>
        <strike/>
        <sz val="10"/>
        <color indexed="10"/>
        <rFont val="Times New Roman"/>
        <family val="1"/>
      </rPr>
      <t>s</t>
    </r>
    <r>
      <rPr>
        <sz val="10"/>
        <rFont val="Times New Roman"/>
        <family val="1"/>
      </rPr>
      <t xml:space="preserve">, use repeating OM4 segments vs. repeating fields. </t>
    </r>
  </si>
  <si>
    <t>6.12</t>
  </si>
  <si>
    <t>64</t>
  </si>
  <si>
    <t xml:space="preserve">3 Comment FT R [1..*]  Comment contained in the segment. </t>
  </si>
  <si>
    <t>Should we consider limiting the cardinality of NTE-3 to 1 as we do in LRI and LOI and also include the restriction of using the repeat delimiter as linebreaks?</t>
  </si>
  <si>
    <t>9.5</t>
  </si>
  <si>
    <t>122</t>
  </si>
  <si>
    <t xml:space="preserve">30525-0 Age Patient Age   Prefer to receive DOB, sent in PID-7 (Patient Date/Time of Birth). Use this as AOE, when DOB cannot be obtained or shared. No method described, Be sure to populate the units in OBX-6. </t>
  </si>
  <si>
    <t>This should be moved to Table 9-1, since there is NOT actual HL7 field  to message this information; it only provides a preference of what should be sent instead.</t>
  </si>
  <si>
    <t>129</t>
  </si>
  <si>
    <t xml:space="preserve">The repository is available at: V2_IG_LTCF_R2_DSTU_R3_2017JAN_V7.docx http://hl7v2-edos-r1- testing.nist.gov </t>
  </si>
  <si>
    <r>
      <t xml:space="preserve">The repository is available at: </t>
    </r>
    <r>
      <rPr>
        <strike/>
        <sz val="10"/>
        <color indexed="10"/>
        <rFont val="Times New Roman"/>
        <family val="1"/>
      </rPr>
      <t>V2_IG_LTCF_R2_DSTU_R3_2017JAN_V7.docx</t>
    </r>
    <r>
      <rPr>
        <sz val="10"/>
        <rFont val="Times New Roman"/>
        <family val="1"/>
      </rPr>
      <t xml:space="preserve"> http://hl7v2-edos-r1- testing.nist.gov </t>
    </r>
  </si>
  <si>
    <t>Overall</t>
  </si>
  <si>
    <t>Add a section summarizing all the pre-adopted elements in this guide (potentially be version from which they were pre-adopted)
Pre-adopt List for eDOS (in order of appearance in the guide):
M08 – MASTER FILE NOTIFICATION – TEST/OBSERVATION (NUMERIC) : [{OMC}] Supporting Clinical Information Segment RE [0..*] Pre-adopted from V2.8.2 
M08 – MASTER FILE NOTIFICATION – TEST/OBSERVATION (NUMERIC) : [{PRT}] Participation O  Pre-adopted from V2.8
M08 – MASTER FILE NOTIFICATION – TEST/OBSERVATION (NUMERIC) : [{OM4}] Observations that Require Specimens RE [0..*] Pre-adopted cardinality from V2.8. 
M10 – MASTER FILE NOTIFICATION – TEST/OBSERVATION BATTERIES : [{PRT}] Participation O  Pre-adopted from V2.8 
M04 – CHARGE DESCRIPTION MASTER FILE MESSAGE : [{NTE}] Notes and Comments RE [0..*] Pre-adopted from V2.8.1. 
M18 – MASTER FILE NOTIFICATION – TEST/OBSERVATION (PAYER): This entire message, including specified segments (PM1, MCP, and DPS), is pre-adopted from V2.8.2
MASTER FILE IDENTIFICATION (MFI) : MFI-3 (File-Level Event Code) ID R [1..1] HL70178_USL Pre-adopted from V2.6.
GENERAL SEGMENT (OM1) : OM1-7 (Other Service/Test/Observation IDs for the Observation),OM1-35 *Rules that Trigger Reflex Testing) ,OM1-37(Patient Preparation) Pre-adopt V2.8 cardinality.
GENERAL SEGMENT (OM1) : OM1-48(Exclusive Test), OM1-49 (Diagnostic Service Sector ID),OM1-51(Other Names) Pre-adopted from V2.8.
GENERAL SEGMENT (OM1) : OM1-52(Replacement Producer’s Service/Test/Observation ID) OM1-53(Prior Results Instructions), OM1-54(Special Instructions), OM1-55(Test Relationship Category) Pre-adopted from V2.8.1.
GENERAL SEGMENT (OM1) : OM1-56(Observation Identifier associated with Producer's Service/Test/Observation ID),OM1-57(Expected Turn-Around Time). OM1-58(Gender Restriction), OM1-59(Age Restriction) Pre-adopted from V2.8.2.
OBSERVATIONS THAT REQUIRE SPECIMENS SEGMENT (OM4) : OM4-3(Container Description),OM4-4 (Container Volume) Pre-adopted revised HL7 definition and cardinality from V2.8.
OBSERVATIONS THAT REQUIRE SPECIMENS SEGMENT (OM4) : OM4-5(Container Units) Pre-adopted CWE data type from V2.7.1; pre-adopt revised HL7 definition and cardinality from V2.8. 
OBSERVATIONS THAT REQUIRE SPECIMENS SEGMENT (OM4) : OM4-6(Specimen)Pre-adopted CWE data type from V2.7.1; pre-adopt revised HL7 definition from V2.8. 
OBSERVATIONS THAT REQUIRE SPECIMENS SEGMENT (OM4) : OM4-15(Specimen Handling Code),OM4-16(Specimen Preference),OM4-17(Preferred Specimen/Attribute Sequence ID)Pre-adopted from V2.8.
OBSERVATION BATTERIES (SETS) SEGMENT (OM5) : OM5-2(Test/Observations Included Within an Ordered Test Battery)Pre-adopted V2.7.1 CWE data type.
CHARGE DESCRIPTION MASTER SEGMENT (CDM) : CDM-1 *Primary Key Value-CDM )Pre-adopted V2.7.1 CWE data type. 
CHARGE DESCRIPTION MASTER SEGMENT (CDM) : CDM-7(Procedure Code)Pre-adopted use of CNE from V2.7.1 in this field.
CHARGE DESCRIPTION MASTER SEGMENT (CDM) :  CDM-7 (Procedure Code) field has pre-adopted and constrained 208
SUPPORTING CLINICAL INFORMATION SEGMENT (OMC) : Pre-adopted from V2.8.2
PAYER MASTER FILE SEGMENT (PM1) : Pre-adopted from V2.8.2
MASTER FILE COVERAGE POLICY SEGMENT (MCP) : Pre-adopted from V2.8.2
CODED WITH EXCEPTIONS – BASE (CWE_GEN) : Components 10-22 are pre-adopted from V2.7.1 CWE
CODED WITH EXCEPTIONS; CODE REQUIRED BUT MAY BE EMPTY (CWE_03) : Components 10-22 are pre-adopted from V2.7.1 CWE 
CODED WITH EXCEPTIONS – REQUIRED COMPONENTS (CWE_06) : Components 10-22 are pre-adopted from V2.7.1 CWE 
CODED WITH EXCEPTIONS – REQUIRED COMPONENTS (CWE_07) : Components 10-22 are pre-adopted from V2.7.1 CWE 
CODED WITH EXCEPTIONS – CODE REQUIRED (CWE_01) : Components 10-22 are pre-adopted from V2.7.1 CWE
RFR_01 – REFERENCE RANGE : Component 2 and 6 CWE is pre-adopted from HL7 V2.7.1</t>
  </si>
  <si>
    <t>It might be a good idea to compare the remaining differences between the declared v2.5.1 and the latest adopted version = v2.8.2 and potentially just declare the entire IG to be v2.8.2, if the impact of that upgrade is acceptable to implenters</t>
  </si>
  <si>
    <t>7.12</t>
  </si>
  <si>
    <t>DTM_10</t>
  </si>
  <si>
    <t xml:space="preserve">Ulrike Merrick </t>
  </si>
  <si>
    <t>Vernetzt, LLC</t>
  </si>
  <si>
    <t>LOINC</t>
  </si>
  <si>
    <t>LOINC add</t>
  </si>
  <si>
    <t>Proposed</t>
  </si>
  <si>
    <t>DSP</t>
  </si>
  <si>
    <t>NTE</t>
  </si>
  <si>
    <t>Total</t>
  </si>
  <si>
    <t>Open</t>
  </si>
  <si>
    <t xml:space="preserve">Pct of Total </t>
  </si>
  <si>
    <t>Blank</t>
  </si>
  <si>
    <t xml:space="preserve">2017-01-10 Motion that we accept all typos (A-T) in EDOS, LOI, LRI and have editor address them and bring back anything significant to the WG to discuss and address.  </t>
  </si>
  <si>
    <t>Freida Hall, Riki Merrick</t>
  </si>
  <si>
    <t>See #3</t>
  </si>
  <si>
    <t>Riki Merrick/Bob Yencha</t>
  </si>
  <si>
    <t>Motion to find persuasive</t>
  </si>
  <si>
    <t>Cindy Johns/Andrea Pitkus</t>
  </si>
  <si>
    <t>See #23</t>
  </si>
  <si>
    <t>General</t>
  </si>
  <si>
    <t>LVS Companion Guide</t>
  </si>
  <si>
    <t>Vote not taken</t>
  </si>
  <si>
    <t>David Burgess/Riki Merrick</t>
  </si>
  <si>
    <t>Riki Merrick/Cindy Johns</t>
  </si>
  <si>
    <t>David Burgess/
Andrea Pitkus</t>
  </si>
  <si>
    <t>2017-01-10 Considered No Action Required</t>
  </si>
  <si>
    <t>2017-01-10 Additional research needed</t>
  </si>
  <si>
    <t xml:space="preserve">2017-01-10 Motion to revise section to state:
ARRA/HITECH rules have referenced HL7 Version 2.5.1 as the requirement for laboratory reporting for both Meaningful Use 1 and Meaningful Use 2, and referenced in ONC Certification Editions (2014, 2015, etc.).  
Add sentence following last paragraph in this section:  Additional, eDOS is referenced by the ONC Ineroperability Standards Advisory. (add hyperlink)
</t>
  </si>
  <si>
    <t>Freida Hall/David Burgess</t>
  </si>
  <si>
    <t>David Burgess/Bob Yencha</t>
  </si>
  <si>
    <t>PM1-3 Insurance Company Name is optional in eDOS IG and thus defers to the base standard definition, which was originally copied from the IN1 segment and contains the following language:
"...The legal name is assumed to be in the first repetition. When the legal name is not sent, a repeat delimiter must be sent first for the first repetition."  A V2.9 ballot comment was submitted to remove this language in Chapter 8, as was done for other fields in other Version 2 chapters, but not applied uniformly.
The XON data type is not defined in the eDOS IG so the proposed wording is suggested to clarify the name type should be used, instead of positional sequencing of names.
2017-01-10 Would have to add XON data type and make field RE, which we don't want to do yet.  Discussed hold pending outcome of V2.9 ballot reconciliation (discussed as option).  Since we don't know use of this feature/segment at this time. 
2017-01-10 
This is suggested instead of adding the XON data type because eDOS cannot pre-adopt the revised definition of PM1-3 until V2.9 is published.  If the field is left optional, it defaults to the pre-adopted V2.8.2 definition which has the language we are trying to circumvent.</t>
  </si>
  <si>
    <t>2017-01-10 Motion to find non-persuasive.</t>
  </si>
  <si>
    <t>Kathy Walsh/Freida Hall</t>
  </si>
  <si>
    <t>Bob Yencha/David Burgess</t>
  </si>
  <si>
    <t>Bob Yencha/Freida Hall</t>
  </si>
  <si>
    <t>2017-01-10 Motion to find Persuasive with Mod adopt convention in other guides and list historical documents as antecedents</t>
  </si>
  <si>
    <t>2017-01-10 Motion to find not persuasive since text is same in all guides and not eDOS specific. Harmonize with LRI/LOI Igs.</t>
  </si>
  <si>
    <t>See # 15</t>
  </si>
  <si>
    <t xml:space="preserve">2017-01-10 Motion to find persuasive </t>
  </si>
  <si>
    <t>2017-01-10 Motion to find not persuasive 
Note: There's no patient personal data/message in the eDOS message and the lab does not prescribe the provider's message structure/type used for interface, thus we did not feel this is applicable to eDOS, but would be to LOI and LRI IGs.</t>
  </si>
  <si>
    <t>2017-01-10 Had issue with publiction by HL7, certainly prefer a single publication of the Lab Value Set vs. including with each IG.  Need to resolve approach with HL7 HQ and/or Publishing.
2017-01-10 Motion to find Persuasive and work with HL7 HQ to resolve.</t>
  </si>
  <si>
    <t>Note:  This correlates to OM1-12, definition from V2.8.2: 
Definition: This field indicates whether or not a service/test/observation is an orderable code. Refer to HL7 Table 0136 - Yes/no Indicator in Chapter 2C, Code Tables, for valid values.
Y the service/test/observation is an orderable code
N the service/test/observation is not orderable
For example, blood differential count is usually an orderable "test," MCV, contained within the differential count, is usually not independently orderable.
Note: If not 'Orderable' may be referred to as 'Performable'
2017-01-10 Motion to find not persuasive</t>
  </si>
  <si>
    <t>2017-01-10 Motion to find persuasive</t>
  </si>
  <si>
    <t xml:space="preserve">Ruth Berge </t>
  </si>
  <si>
    <t>GE Healthcare Digital</t>
  </si>
  <si>
    <t>Various</t>
  </si>
  <si>
    <t>OM4-6 Specimen</t>
  </si>
  <si>
    <t>8. Comment 1007
This table is 9-2 and is currently on page 117.</t>
  </si>
  <si>
    <t xml:space="preserve">9. Comment 1032
This change is currently in section 2.6, not 4.6.
</t>
  </si>
  <si>
    <t xml:space="preserve">10. Comment 1063
Thanks for fixing the link.  I just wonder if there is a way handle the overall problem of URL’s changing over time. </t>
  </si>
  <si>
    <t>7. Comment 1006
The table is 9-2 and the correction is on page 118.</t>
  </si>
  <si>
    <t>6. Comment 985
I noticed that the Adobe bookmarks tab shows some different information from what I see in the table of contents
(See screen print uploaded in Ballot Desktop)</t>
  </si>
  <si>
    <t>5. Comment 982/983
Similar issue the table is listed as 9-2 not 8-2
Comment 984 lists code systems in section 7 but it is in section 8</t>
  </si>
  <si>
    <t>4. Comment 976
This comment is in section 1.2.1 – Conventions.  It is not in the section listed in the comment.</t>
  </si>
  <si>
    <t xml:space="preserve">3. Comment 981
Typo Tabl3 8.2 Example AOE Questions (Without LOINC Code)
Remove blank row following row with "Date of animal's death"
But it appears to be table TABLE 9-2. EXAMPLE AOE QUESTIONS (WITHOUT LOINC CODE)12 
</t>
  </si>
  <si>
    <t>2. Comment 777
I have a question on this comment.  It is probably generally answerable.  Which version of HL7 Table 0487 should be used?  The updated HL7 2.5.1 or one of the other referenced standards- v2.7.1 or v2.8?</t>
  </si>
  <si>
    <t>Most of these comments are showing that the section numbers listed in the comments don’t match those listed in the document.  I’ve provided snapshots.  This may have a trivial explanation but having the correct links and sections is often very important.  (See Word document upload on ballot desktop for screen prints)
1. Comment 775
The comment refers to section 2.3.3 but the wording in in section 3.3.3</t>
  </si>
  <si>
    <t>ENTER NEW COMMENTS (Found Items) ABOVE  ROW 63 (#999) IN REVERSE SEQUENCE TO PRESERVE FORMULAS</t>
  </si>
  <si>
    <t>Changes Applied Summary</t>
  </si>
  <si>
    <t>Blanks</t>
  </si>
  <si>
    <t xml:space="preserve"> EditsPending</t>
  </si>
  <si>
    <t>Bookmark</t>
  </si>
  <si>
    <t>A-A</t>
  </si>
  <si>
    <t>Complete</t>
  </si>
  <si>
    <t>Refer to LRI. LOI</t>
  </si>
  <si>
    <t>HL7 HQ</t>
  </si>
  <si>
    <t>Clsd</t>
  </si>
  <si>
    <t>FH: Researched original V2 proposal (#807), segment was optional in original proposal, may have been because the way the segment is populated is conditional on field value in other segments. 
Proposed:
Motion to find Persuasive with Mod and change M18 Message for DPS segment from Optional to RE.</t>
  </si>
  <si>
    <t>Proposed: See #39</t>
  </si>
  <si>
    <t>Proposed:
2017-01-24 Motion to find Persuasive</t>
  </si>
  <si>
    <t>Cindy Johns/Bob Yencha</t>
  </si>
  <si>
    <t>See #27</t>
  </si>
  <si>
    <t>Proposed:
2017-01-24 Motion to find non-persuasive, STU Comment was applied but section numbers renumbered/rearranged  as part of the edit process prior to this ballot.</t>
  </si>
  <si>
    <t>Bob Yencha/Dan Rutz</t>
  </si>
  <si>
    <t>See #54</t>
  </si>
  <si>
    <t>Proposed:
2017-01-24 Motion to find Persuasive with mod and work with HQ to correct in publication; also need to correct page numbers in TOC so reader can hyperlink directly to the page.</t>
  </si>
  <si>
    <t>Freida Hall/Hans Buitendijk</t>
  </si>
  <si>
    <t>Hans Buitendijk/Kathy Walsh</t>
  </si>
  <si>
    <t>2017-01-24 Motion to find persuasive and apply to other lab Igs (LOI and LRI)
Discussion: NIST has a list; do we adopt their list or create from scratch.  Cross-check NIST list to IG; Freida will do eDOS, Riki will do LOI, TBD for LRI.  This will be created as an appendix.</t>
  </si>
  <si>
    <t>Discussion:  NIST has already done some evaluation of differences, would need analysis of data types, message structure changes, segments (if any).  This change not proposed for LOI and LRI.
2017-01-24 Motion to find Non-Persuasive.</t>
  </si>
  <si>
    <t>Freida Hall/Kathy Walsh</t>
  </si>
  <si>
    <t xml:space="preserve">Note:  Table 9-1 is "EXAMPLE LOINC AOE QUESTIONS"
TABLE 9-4. COMMON AOES WHICH SHOULD BE MESSAGED ELSEWHERE IN HL7.  Verified PID-7 is required in LOI.
2017-01-24 Motion to find Not Persuasive with mod and keep text in Table 9-4 and Remove from 9-1. 
</t>
  </si>
  <si>
    <t>Hans Buitendijk/Dan Rutz</t>
  </si>
  <si>
    <t>DTM_10 datatype referenced here is NOT defined in eDOS guide at all - need to add
Note: Copy from LRI/LOI IG</t>
  </si>
  <si>
    <t>2017-01-24 Motion to find non-persuasive, STU Comment 775 was withdrawn and the section numbers renumbered/rearranged as part of the edit process prior to this ballot.</t>
  </si>
  <si>
    <t>Proposed:
2017-01-24 Motion to disposition as Considered Question Answered.  Version of Vocabualary to use is explained in the HL7 Version 2 Implementation Guide: Laboratory Value Set Companion Guide, Release 1- US Realm as explained in Section 3.1 Value Sets</t>
  </si>
  <si>
    <t>Hans Buitendijk/Freida Hall</t>
  </si>
  <si>
    <t>Discuss, then proposed:
2017-01-14 Motion to disposition as Considered Question Answered.  There is no fixed link available in the IG.</t>
  </si>
  <si>
    <t>Discuss:  Look at M04 usage note re: NTE which is only used for conveying Charge Description Master related information
Motion to find Persuasive and copy NTE-3 note from LRI/LOI</t>
  </si>
  <si>
    <t>Hans Buitendijk/Bob Yencha</t>
  </si>
  <si>
    <t>ballot Comment</t>
  </si>
  <si>
    <t>STU #1066
http://www.hl7.org/dstucomments/showdetail_comment.cfm?commentid=1066</t>
  </si>
  <si>
    <t>Edos is done, copy over to LOI/LRI</t>
  </si>
  <si>
    <t>this is an older STU comment number</t>
  </si>
  <si>
    <t>Word document has styles set correctly, ToC in word is functioning correctly.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</si>
</sst>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
    <numFmt numFmtId="165" formatCode="yyyy\-mm\-dd;@"/>
    <numFmt numFmtId="166" formatCode="0.0%"/>
  </numFmts>
  <fonts count="37" x14ac:knownFonts="1">
    <font>
      <sz val="10"/>
      <name val="Arial"/>
    </font>
    <font>
      <sz val="11"/>
      <color indexed="8"/>
      <name val="Calibri"/>
      <family val="2"/>
    </font>
    <font>
      <sz val="10"/>
      <name val="Times New Roman"/>
      <family val="1"/>
    </font>
    <font>
      <b/>
      <sz val="10"/>
      <name val="Arial"/>
      <family val="2"/>
    </font>
    <font>
      <u/>
      <sz val="10"/>
      <color indexed="12"/>
      <name val="Arial"/>
      <family val="2"/>
    </font>
    <font>
      <sz val="10"/>
      <color indexed="10"/>
      <name val="Arial"/>
      <family val="2"/>
    </font>
    <font>
      <sz val="10"/>
      <name val="Arial"/>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sz val="10"/>
      <name val="Arial"/>
    </font>
    <font>
      <sz val="9"/>
      <color indexed="62"/>
      <name val="Arial"/>
      <family val="2"/>
    </font>
    <font>
      <sz val="11"/>
      <name val="Calibri"/>
      <family val="2"/>
    </font>
    <font>
      <strike/>
      <sz val="10"/>
      <name val="Times New Roman"/>
      <family val="1"/>
    </font>
    <font>
      <sz val="10"/>
      <color indexed="10"/>
      <name val="Times New Roman"/>
      <family val="1"/>
    </font>
    <font>
      <i/>
      <sz val="11"/>
      <color indexed="8"/>
      <name val="Calibri"/>
      <family val="2"/>
    </font>
    <font>
      <i/>
      <sz val="12"/>
      <color indexed="8"/>
      <name val="Calibri"/>
      <family val="2"/>
    </font>
    <font>
      <sz val="12"/>
      <color indexed="8"/>
      <name val="Calibri"/>
      <family val="2"/>
    </font>
    <font>
      <sz val="12"/>
      <color indexed="56"/>
      <name val="Calibri"/>
      <family val="2"/>
    </font>
    <font>
      <strike/>
      <sz val="10"/>
      <color indexed="10"/>
      <name val="Times New Roman"/>
      <family val="1"/>
    </font>
    <font>
      <sz val="11"/>
      <color rgb="FF006100"/>
      <name val="Calibri"/>
      <family val="2"/>
      <scheme val="minor"/>
    </font>
    <font>
      <b/>
      <u/>
      <sz val="10"/>
      <color theme="1"/>
      <name val="Arial"/>
      <family val="2"/>
    </font>
    <font>
      <b/>
      <u/>
      <sz val="10"/>
      <color theme="4"/>
      <name val="Arial"/>
      <family val="2"/>
    </font>
    <font>
      <sz val="10"/>
      <color theme="1" tint="4.9989318521683403E-2"/>
      <name val="Times New Roman"/>
      <family val="1"/>
    </font>
    <font>
      <sz val="10"/>
      <color rgb="FF006100"/>
      <name val="Arial"/>
      <family val="2"/>
    </font>
    <font>
      <b/>
      <sz val="12"/>
      <color theme="1" tint="4.9989318521683403E-2"/>
      <name val="Arial"/>
      <family val="2"/>
    </font>
    <font>
      <b/>
      <u/>
      <sz val="10"/>
      <color theme="1" tint="4.9989318521683403E-2"/>
      <name val="Arial"/>
      <family val="2"/>
    </font>
    <font>
      <sz val="10"/>
      <color theme="1" tint="4.9989318521683403E-2"/>
      <name val="Arial"/>
      <family val="2"/>
    </font>
    <font>
      <b/>
      <sz val="11"/>
      <color theme="1" tint="4.9989318521683403E-2"/>
      <name val="Arial"/>
    </font>
    <font>
      <sz val="11"/>
      <color theme="1" tint="4.9989318521683403E-2"/>
      <name val="Arial"/>
    </font>
    <font>
      <sz val="10"/>
      <name val="Arial"/>
      <family val="2"/>
    </font>
    <font>
      <u/>
      <sz val="10"/>
      <color theme="11"/>
      <name val="Arial"/>
    </font>
  </fonts>
  <fills count="23">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rgb="FFC6EFCE"/>
      </patternFill>
    </fill>
    <fill>
      <patternFill patternType="solid">
        <fgColor rgb="FFCCCCFF"/>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
      <patternFill patternType="solid">
        <fgColor rgb="FF00B050"/>
        <bgColor indexed="8"/>
      </patternFill>
    </fill>
    <fill>
      <patternFill patternType="solid">
        <fgColor rgb="FFFFFF00"/>
        <bgColor indexed="64"/>
      </patternFill>
    </fill>
    <fill>
      <patternFill patternType="solid">
        <fgColor theme="0"/>
        <bgColor indexed="64"/>
      </patternFill>
    </fill>
    <fill>
      <patternFill patternType="solid">
        <fgColor rgb="FFCCFFFF"/>
        <bgColor rgb="FF000000"/>
      </patternFill>
    </fill>
    <fill>
      <patternFill patternType="solid">
        <fgColor theme="4"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thin">
        <color auto="1"/>
      </top>
      <bottom/>
      <diagonal/>
    </border>
    <border>
      <left style="thick">
        <color auto="1"/>
      </left>
      <right/>
      <top style="thick">
        <color auto="1"/>
      </top>
      <bottom style="thick">
        <color auto="1"/>
      </bottom>
      <diagonal/>
    </border>
    <border>
      <left style="thin">
        <color auto="1"/>
      </left>
      <right style="thin">
        <color indexed="8"/>
      </right>
      <top style="thick">
        <color auto="1"/>
      </top>
      <bottom style="medium">
        <color auto="1"/>
      </bottom>
      <diagonal/>
    </border>
    <border>
      <left style="thin">
        <color auto="1"/>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12">
    <xf numFmtId="0" fontId="0" fillId="0" borderId="0"/>
    <xf numFmtId="0" fontId="25" fillId="12" borderId="0" applyNumberFormat="0" applyBorder="0" applyAlignment="0" applyProtection="0"/>
    <xf numFmtId="0" fontId="4" fillId="0" borderId="0" applyNumberFormat="0" applyFill="0" applyBorder="0" applyAlignment="0" applyProtection="0">
      <alignment vertical="top"/>
      <protection locked="0"/>
    </xf>
    <xf numFmtId="9" fontId="15" fillId="0" borderId="0" applyFont="0" applyFill="0" applyBorder="0" applyAlignment="0" applyProtection="0"/>
    <xf numFmtId="9"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cellStyleXfs>
  <cellXfs count="271">
    <xf numFmtId="0" fontId="0" fillId="0" borderId="0" xfId="0"/>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2"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6" fillId="0" borderId="0" xfId="0" applyFont="1" applyBorder="1" applyAlignment="1">
      <alignment horizontal="left" vertical="top" wrapText="1"/>
    </xf>
    <xf numFmtId="0" fontId="3" fillId="4" borderId="4" xfId="0" applyFont="1" applyFill="1" applyBorder="1" applyAlignment="1">
      <alignment horizontal="left" vertical="top"/>
    </xf>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1"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1" fontId="2" fillId="2" borderId="11" xfId="0" applyNumberFormat="1"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xf numFmtId="0" fontId="3" fillId="0" borderId="0" xfId="0" applyFont="1" applyBorder="1" applyAlignment="1">
      <alignment vertical="top"/>
    </xf>
    <xf numFmtId="165" fontId="2" fillId="2" borderId="1" xfId="0" applyNumberFormat="1" applyFont="1" applyFill="1" applyBorder="1" applyAlignment="1" applyProtection="1">
      <alignment horizontal="left" vertical="top" wrapText="1"/>
      <protection locked="0"/>
    </xf>
    <xf numFmtId="49" fontId="2" fillId="3" borderId="12" xfId="0" applyNumberFormat="1" applyFont="1" applyFill="1" applyBorder="1" applyAlignment="1" applyProtection="1">
      <alignment horizontal="left" vertical="top" wrapText="1"/>
      <protection locked="0"/>
    </xf>
    <xf numFmtId="49" fontId="2" fillId="3" borderId="13" xfId="0" applyNumberFormat="1" applyFont="1" applyFill="1" applyBorder="1" applyAlignment="1" applyProtection="1">
      <alignment horizontal="left" vertical="top" wrapText="1"/>
      <protection locked="0"/>
    </xf>
    <xf numFmtId="0" fontId="3" fillId="2" borderId="14" xfId="0" applyFont="1" applyFill="1" applyBorder="1" applyAlignment="1">
      <alignment horizontal="left" vertical="top" wrapText="1"/>
    </xf>
    <xf numFmtId="0" fontId="26" fillId="5" borderId="15" xfId="2" applyFont="1" applyFill="1" applyBorder="1" applyAlignment="1" applyProtection="1">
      <alignment vertical="top" wrapText="1"/>
    </xf>
    <xf numFmtId="0" fontId="26" fillId="6" borderId="19" xfId="2" applyNumberFormat="1" applyFont="1" applyFill="1" applyBorder="1" applyAlignment="1" applyProtection="1">
      <alignment vertical="top" wrapText="1"/>
    </xf>
    <xf numFmtId="164" fontId="2" fillId="6" borderId="11" xfId="0" applyNumberFormat="1" applyFont="1" applyFill="1" applyBorder="1" applyAlignment="1" applyProtection="1">
      <alignment horizontal="left" vertical="top" wrapText="1"/>
      <protection locked="0"/>
    </xf>
    <xf numFmtId="0" fontId="2" fillId="13" borderId="11" xfId="0"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164" fontId="0" fillId="6" borderId="20" xfId="0" applyNumberFormat="1" applyFill="1" applyBorder="1" applyAlignment="1">
      <alignment horizontal="left" vertical="top" wrapText="1"/>
    </xf>
    <xf numFmtId="0" fontId="3" fillId="13" borderId="4" xfId="0" applyFont="1" applyFill="1" applyBorder="1" applyAlignment="1">
      <alignment horizontal="left" vertical="top" wrapText="1"/>
    </xf>
    <xf numFmtId="0" fontId="6" fillId="0" borderId="0" xfId="2" applyFont="1" applyFill="1" applyBorder="1" applyAlignment="1" applyProtection="1">
      <alignment vertical="top" wrapText="1"/>
    </xf>
    <xf numFmtId="0" fontId="0" fillId="4" borderId="22" xfId="0" applyFill="1" applyBorder="1" applyAlignment="1">
      <alignment wrapText="1"/>
    </xf>
    <xf numFmtId="0" fontId="3" fillId="3" borderId="23" xfId="0" applyFont="1" applyFill="1" applyBorder="1" applyAlignment="1">
      <alignment horizontal="left" vertical="top"/>
    </xf>
    <xf numFmtId="0" fontId="3" fillId="3" borderId="14" xfId="0" applyFont="1" applyFill="1" applyBorder="1" applyAlignment="1">
      <alignment horizontal="left" vertical="top"/>
    </xf>
    <xf numFmtId="0" fontId="6" fillId="3" borderId="13" xfId="0" applyFont="1" applyFill="1" applyBorder="1" applyAlignment="1">
      <alignment horizontal="left" vertical="top" wrapText="1"/>
    </xf>
    <xf numFmtId="0" fontId="0" fillId="3" borderId="24" xfId="0" applyFill="1" applyBorder="1" applyAlignment="1">
      <alignment horizontal="left" vertical="top" wrapText="1"/>
    </xf>
    <xf numFmtId="0" fontId="0" fillId="3" borderId="13" xfId="0" applyFill="1" applyBorder="1" applyAlignment="1">
      <alignment horizontal="left" vertical="top" wrapText="1"/>
    </xf>
    <xf numFmtId="0" fontId="3" fillId="3" borderId="25" xfId="0" applyFont="1" applyFill="1" applyBorder="1" applyAlignment="1">
      <alignment horizontal="left" vertical="top"/>
    </xf>
    <xf numFmtId="0" fontId="0" fillId="3" borderId="0" xfId="0" applyFill="1" applyBorder="1" applyAlignment="1">
      <alignment horizontal="left" vertical="top" wrapText="1"/>
    </xf>
    <xf numFmtId="0" fontId="9" fillId="5" borderId="16" xfId="2" applyFont="1" applyFill="1" applyBorder="1" applyAlignment="1" applyProtection="1">
      <alignment vertical="top" wrapText="1"/>
    </xf>
    <xf numFmtId="0" fontId="0" fillId="0" borderId="0" xfId="0" applyBorder="1" applyAlignment="1">
      <alignment vertical="top" wrapText="1"/>
    </xf>
    <xf numFmtId="0" fontId="3" fillId="2" borderId="23" xfId="0" applyFont="1" applyFill="1" applyBorder="1" applyAlignment="1">
      <alignment horizontal="left" vertical="top" wrapText="1"/>
    </xf>
    <xf numFmtId="0" fontId="3" fillId="7" borderId="26" xfId="0" applyFont="1" applyFill="1" applyBorder="1" applyAlignment="1">
      <alignment horizontal="left" wrapText="1"/>
    </xf>
    <xf numFmtId="0" fontId="3" fillId="2" borderId="26" xfId="0" applyFont="1" applyFill="1" applyBorder="1" applyAlignment="1">
      <alignment horizontal="left" vertical="top" wrapText="1"/>
    </xf>
    <xf numFmtId="0" fontId="3" fillId="2" borderId="14" xfId="0" applyFont="1" applyFill="1" applyBorder="1" applyAlignment="1">
      <alignment horizontal="left" vertical="top"/>
    </xf>
    <xf numFmtId="0" fontId="3" fillId="2" borderId="23" xfId="0" applyFont="1" applyFill="1" applyBorder="1" applyAlignment="1">
      <alignment horizontal="left" vertical="top"/>
    </xf>
    <xf numFmtId="0" fontId="3" fillId="2" borderId="23" xfId="0" applyFont="1" applyFill="1" applyBorder="1" applyAlignment="1">
      <alignment vertical="top"/>
    </xf>
    <xf numFmtId="0" fontId="3" fillId="6" borderId="23" xfId="0" applyFont="1" applyFill="1" applyBorder="1" applyAlignment="1">
      <alignment vertical="top"/>
    </xf>
    <xf numFmtId="0" fontId="3" fillId="6" borderId="23" xfId="0" applyFont="1" applyFill="1" applyBorder="1" applyAlignment="1">
      <alignment horizontal="left" vertical="top"/>
    </xf>
    <xf numFmtId="0" fontId="3" fillId="6" borderId="27" xfId="0" applyFont="1" applyFill="1" applyBorder="1" applyAlignment="1">
      <alignment horizontal="left" vertical="top"/>
    </xf>
    <xf numFmtId="0" fontId="2" fillId="8" borderId="13"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28" xfId="0" applyFill="1" applyBorder="1"/>
    <xf numFmtId="0" fontId="3" fillId="8" borderId="29"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17" fillId="0" borderId="0" xfId="0" applyFont="1" applyAlignment="1">
      <alignment vertical="top" wrapText="1"/>
    </xf>
    <xf numFmtId="0" fontId="17" fillId="0" borderId="0" xfId="0" applyFont="1" applyAlignment="1">
      <alignment vertical="top"/>
    </xf>
    <xf numFmtId="0" fontId="27" fillId="14" borderId="30" xfId="2" applyFont="1" applyFill="1" applyBorder="1" applyAlignment="1" applyProtection="1">
      <alignment vertical="top" wrapText="1"/>
    </xf>
    <xf numFmtId="0" fontId="7" fillId="4" borderId="31" xfId="0" applyFont="1" applyFill="1" applyBorder="1" applyAlignment="1">
      <alignment horizontal="center" vertical="top"/>
    </xf>
    <xf numFmtId="0" fontId="7" fillId="4" borderId="32" xfId="0" applyFont="1" applyFill="1" applyBorder="1" applyAlignment="1">
      <alignment horizontal="center" vertical="top"/>
    </xf>
    <xf numFmtId="0" fontId="7" fillId="4" borderId="33" xfId="0" applyFont="1" applyFill="1" applyBorder="1" applyAlignment="1">
      <alignment horizontal="center" vertical="top"/>
    </xf>
    <xf numFmtId="0" fontId="7" fillId="4" borderId="2" xfId="0" applyFont="1" applyFill="1" applyBorder="1" applyAlignment="1">
      <alignment horizontal="center" vertical="top"/>
    </xf>
    <xf numFmtId="0" fontId="7" fillId="4" borderId="5" xfId="0" applyFont="1" applyFill="1" applyBorder="1" applyAlignment="1">
      <alignment horizontal="center" vertical="top"/>
    </xf>
    <xf numFmtId="0" fontId="7" fillId="4" borderId="34" xfId="0" applyFont="1" applyFill="1" applyBorder="1" applyAlignment="1">
      <alignment horizontal="center" vertical="top"/>
    </xf>
    <xf numFmtId="0" fontId="7" fillId="4" borderId="35" xfId="0" applyFont="1" applyFill="1" applyBorder="1" applyAlignment="1">
      <alignment horizontal="center" vertical="top"/>
    </xf>
    <xf numFmtId="0" fontId="9" fillId="14" borderId="36" xfId="2" applyFont="1" applyFill="1" applyBorder="1" applyAlignment="1" applyProtection="1">
      <alignment vertical="top" wrapText="1"/>
    </xf>
    <xf numFmtId="0" fontId="9" fillId="14" borderId="56" xfId="2" applyNumberFormat="1" applyFont="1" applyFill="1" applyBorder="1" applyAlignment="1" applyProtection="1">
      <alignment vertical="top" wrapText="1"/>
    </xf>
    <xf numFmtId="0" fontId="9" fillId="14" borderId="57" xfId="2" applyNumberFormat="1" applyFont="1" applyFill="1" applyBorder="1" applyAlignment="1" applyProtection="1">
      <alignment vertical="top" wrapText="1"/>
    </xf>
    <xf numFmtId="0" fontId="9" fillId="14" borderId="58" xfId="2" applyNumberFormat="1" applyFont="1" applyFill="1" applyBorder="1" applyAlignment="1" applyProtection="1">
      <alignment vertical="top" wrapText="1"/>
    </xf>
    <xf numFmtId="0" fontId="9" fillId="14" borderId="59" xfId="2" applyFont="1" applyFill="1" applyBorder="1" applyAlignment="1" applyProtection="1">
      <alignment vertical="top" wrapText="1"/>
    </xf>
    <xf numFmtId="0" fontId="9" fillId="14" borderId="60" xfId="2" applyFont="1" applyFill="1" applyBorder="1" applyAlignment="1" applyProtection="1">
      <alignment vertical="top" wrapText="1"/>
    </xf>
    <xf numFmtId="0" fontId="9" fillId="14" borderId="30" xfId="2" applyFont="1" applyFill="1" applyBorder="1" applyAlignment="1" applyProtection="1">
      <alignment vertical="top" wrapText="1"/>
    </xf>
    <xf numFmtId="0" fontId="9" fillId="15" borderId="30" xfId="2" applyFont="1" applyFill="1" applyBorder="1" applyAlignment="1" applyProtection="1">
      <alignment vertical="top" wrapText="1"/>
    </xf>
    <xf numFmtId="0" fontId="2" fillId="15" borderId="11" xfId="0" applyFont="1" applyFill="1" applyBorder="1" applyAlignment="1" applyProtection="1">
      <alignment horizontal="left" vertical="top" wrapText="1"/>
      <protection locked="0"/>
    </xf>
    <xf numFmtId="0" fontId="2" fillId="15" borderId="1" xfId="0" applyFont="1" applyFill="1" applyBorder="1" applyAlignment="1" applyProtection="1">
      <alignment horizontal="left" vertical="top" wrapText="1"/>
      <protection locked="0"/>
    </xf>
    <xf numFmtId="0" fontId="3" fillId="16" borderId="4" xfId="0" applyFont="1" applyFill="1" applyBorder="1" applyAlignment="1">
      <alignment horizontal="left" vertical="top"/>
    </xf>
    <xf numFmtId="164" fontId="6" fillId="6" borderId="20" xfId="0" applyNumberFormat="1" applyFont="1" applyFill="1" applyBorder="1" applyAlignment="1">
      <alignment horizontal="left" vertical="top" wrapText="1"/>
    </xf>
    <xf numFmtId="164" fontId="4" fillId="6" borderId="20" xfId="2" applyNumberFormat="1" applyFill="1" applyBorder="1" applyAlignment="1" applyProtection="1">
      <alignment horizontal="left" vertical="top" wrapText="1"/>
    </xf>
    <xf numFmtId="0" fontId="28" fillId="3" borderId="1" xfId="0" applyFont="1" applyFill="1" applyBorder="1" applyAlignment="1" applyProtection="1">
      <alignment horizontal="left" vertical="top" wrapText="1"/>
      <protection locked="0"/>
    </xf>
    <xf numFmtId="0" fontId="3" fillId="0" borderId="0" xfId="0" applyFont="1"/>
    <xf numFmtId="0" fontId="3" fillId="0" borderId="0" xfId="0" applyNumberFormat="1" applyFont="1" applyAlignment="1">
      <alignment horizontal="center"/>
    </xf>
    <xf numFmtId="0" fontId="3" fillId="0" borderId="0" xfId="0" applyFont="1" applyAlignment="1">
      <alignment horizontal="right"/>
    </xf>
    <xf numFmtId="0" fontId="0" fillId="9" borderId="0" xfId="0" applyFont="1" applyFill="1"/>
    <xf numFmtId="0" fontId="0" fillId="0" borderId="0" xfId="0" applyFont="1"/>
    <xf numFmtId="0" fontId="0" fillId="4" borderId="0" xfId="0" applyNumberFormat="1" applyFont="1" applyFill="1"/>
    <xf numFmtId="0" fontId="0" fillId="4" borderId="0" xfId="0" applyNumberFormat="1" applyFont="1" applyFill="1" applyAlignment="1">
      <alignment horizontal="center"/>
    </xf>
    <xf numFmtId="9" fontId="0" fillId="0" borderId="0" xfId="3" applyNumberFormat="1" applyFont="1"/>
    <xf numFmtId="0" fontId="0" fillId="0" borderId="37" xfId="0" applyNumberFormat="1" applyFont="1" applyBorder="1"/>
    <xf numFmtId="0" fontId="0" fillId="0" borderId="37" xfId="0" applyFont="1" applyBorder="1"/>
    <xf numFmtId="0" fontId="3" fillId="0" borderId="37" xfId="0" applyFont="1" applyBorder="1" applyAlignment="1">
      <alignment horizontal="center"/>
    </xf>
    <xf numFmtId="0" fontId="3" fillId="0" borderId="37" xfId="0" applyFont="1" applyBorder="1"/>
    <xf numFmtId="0" fontId="6" fillId="9" borderId="0" xfId="0" applyFont="1" applyFill="1"/>
    <xf numFmtId="0" fontId="29" fillId="0" borderId="0" xfId="1" applyFont="1" applyFill="1"/>
    <xf numFmtId="166" fontId="29" fillId="0" borderId="0" xfId="1" applyNumberFormat="1" applyFont="1" applyFill="1"/>
    <xf numFmtId="9" fontId="29" fillId="0" borderId="0" xfId="1" applyNumberFormat="1" applyFont="1" applyFill="1"/>
    <xf numFmtId="0" fontId="3" fillId="0" borderId="0" xfId="0" applyFont="1" applyFill="1" applyBorder="1"/>
    <xf numFmtId="0" fontId="2" fillId="0" borderId="0" xfId="0"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0" fontId="2" fillId="15" borderId="1" xfId="0" applyFont="1" applyFill="1" applyBorder="1" applyAlignment="1" applyProtection="1">
      <alignment horizontal="left" vertical="top" wrapText="1"/>
      <protection locked="0"/>
    </xf>
    <xf numFmtId="0" fontId="2" fillId="19" borderId="1" xfId="0" applyFont="1" applyFill="1" applyBorder="1" applyAlignment="1" applyProtection="1">
      <alignment horizontal="left" vertical="top" wrapText="1"/>
      <protection locked="0"/>
    </xf>
    <xf numFmtId="0" fontId="30" fillId="20" borderId="38" xfId="0" applyFont="1" applyFill="1" applyBorder="1" applyAlignment="1">
      <alignment horizontal="center" vertical="top"/>
    </xf>
    <xf numFmtId="0" fontId="31" fillId="0" borderId="39" xfId="2" applyFont="1" applyFill="1" applyBorder="1" applyAlignment="1" applyProtection="1">
      <alignment horizontal="left" vertical="top" textRotation="90" wrapText="1"/>
    </xf>
    <xf numFmtId="0" fontId="32" fillId="0" borderId="0" xfId="0" applyFont="1" applyBorder="1"/>
    <xf numFmtId="0" fontId="3" fillId="0" borderId="0" xfId="0" applyNumberFormat="1" applyFont="1"/>
    <xf numFmtId="0" fontId="0" fillId="0" borderId="0" xfId="0" applyFont="1" applyAlignment="1">
      <alignment horizontal="center"/>
    </xf>
    <xf numFmtId="0" fontId="0" fillId="0" borderId="0" xfId="0" applyNumberFormat="1" applyFont="1" applyAlignment="1">
      <alignment horizontal="center"/>
    </xf>
    <xf numFmtId="0" fontId="0" fillId="10" borderId="0" xfId="0" applyFont="1" applyFill="1" applyBorder="1" applyAlignment="1">
      <alignment vertical="top"/>
    </xf>
    <xf numFmtId="0" fontId="0" fillId="0" borderId="0" xfId="0" applyFont="1" applyBorder="1"/>
    <xf numFmtId="0" fontId="0" fillId="0" borderId="0" xfId="0" applyFont="1" applyFill="1" applyAlignment="1">
      <alignment horizontal="center"/>
    </xf>
    <xf numFmtId="0" fontId="0" fillId="0" borderId="0" xfId="0" applyFont="1" applyBorder="1" applyAlignment="1">
      <alignment horizontal="center"/>
    </xf>
    <xf numFmtId="0" fontId="0" fillId="11" borderId="0" xfId="0" applyFont="1" applyFill="1" applyBorder="1" applyAlignment="1">
      <alignment vertical="top"/>
    </xf>
    <xf numFmtId="0" fontId="0" fillId="0" borderId="0" xfId="0" applyFont="1" applyFill="1" applyBorder="1" applyAlignment="1">
      <alignment vertical="top"/>
    </xf>
    <xf numFmtId="166" fontId="6" fillId="0" borderId="0" xfId="4" applyNumberFormat="1" applyFont="1"/>
    <xf numFmtId="9" fontId="3" fillId="0" borderId="37" xfId="3" applyFont="1" applyBorder="1"/>
    <xf numFmtId="0" fontId="2" fillId="17" borderId="1" xfId="0" applyFont="1" applyFill="1" applyBorder="1" applyAlignment="1" applyProtection="1">
      <alignment horizontal="center" vertical="top" wrapText="1"/>
      <protection locked="0"/>
    </xf>
    <xf numFmtId="9" fontId="0" fillId="0" borderId="0" xfId="3" applyFont="1" applyAlignment="1">
      <alignment horizontal="center"/>
    </xf>
    <xf numFmtId="0" fontId="0" fillId="0" borderId="0" xfId="0" applyAlignment="1">
      <alignment horizontal="center"/>
    </xf>
    <xf numFmtId="0" fontId="3" fillId="18" borderId="0" xfId="2" applyFont="1" applyFill="1" applyBorder="1" applyAlignment="1" applyProtection="1">
      <alignment horizontal="center" vertical="top" textRotation="90" wrapText="1"/>
    </xf>
    <xf numFmtId="0" fontId="27" fillId="5" borderId="15" xfId="2" applyFont="1" applyFill="1" applyBorder="1" applyAlignment="1" applyProtection="1">
      <alignment vertical="top" wrapText="1"/>
    </xf>
    <xf numFmtId="0" fontId="27" fillId="15" borderId="15" xfId="2" applyFont="1" applyFill="1" applyBorder="1" applyAlignment="1" applyProtection="1">
      <alignment vertical="top" wrapText="1"/>
    </xf>
    <xf numFmtId="0" fontId="9" fillId="5" borderId="15" xfId="2" applyFont="1" applyFill="1" applyBorder="1" applyAlignment="1" applyProtection="1">
      <alignment vertical="top" wrapText="1"/>
    </xf>
    <xf numFmtId="0" fontId="9" fillId="5" borderId="16" xfId="2" applyFont="1" applyFill="1" applyBorder="1" applyAlignment="1" applyProtection="1">
      <alignment vertical="top" textRotation="90" wrapText="1"/>
    </xf>
    <xf numFmtId="0" fontId="27" fillId="5" borderId="21" xfId="2" applyFont="1" applyFill="1" applyBorder="1" applyAlignment="1" applyProtection="1">
      <alignment vertical="top" wrapText="1"/>
    </xf>
    <xf numFmtId="0" fontId="27" fillId="5" borderId="16" xfId="2" applyFont="1" applyFill="1" applyBorder="1" applyAlignment="1" applyProtection="1">
      <alignment vertical="top" wrapText="1"/>
    </xf>
    <xf numFmtId="0" fontId="9" fillId="2" borderId="16" xfId="2" applyFont="1" applyFill="1" applyBorder="1" applyAlignment="1" applyProtection="1">
      <alignment vertical="top" textRotation="90" wrapText="1"/>
    </xf>
    <xf numFmtId="49" fontId="27" fillId="6" borderId="18" xfId="2" applyNumberFormat="1" applyFont="1" applyFill="1" applyBorder="1" applyAlignment="1" applyProtection="1">
      <alignment vertical="top" wrapText="1"/>
    </xf>
    <xf numFmtId="0" fontId="27" fillId="4" borderId="17" xfId="2" applyFont="1" applyFill="1" applyBorder="1" applyAlignment="1" applyProtection="1">
      <alignment vertical="top" wrapText="1"/>
    </xf>
    <xf numFmtId="0" fontId="9" fillId="8" borderId="11" xfId="2" applyFont="1" applyFill="1" applyBorder="1" applyAlignment="1" applyProtection="1">
      <alignment vertical="top"/>
    </xf>
    <xf numFmtId="0" fontId="27" fillId="8" borderId="11" xfId="2" applyFont="1" applyFill="1" applyBorder="1" applyAlignment="1" applyProtection="1">
      <alignment vertical="top"/>
    </xf>
    <xf numFmtId="0" fontId="33" fillId="0" borderId="41" xfId="2" applyFont="1" applyFill="1" applyBorder="1" applyAlignment="1" applyProtection="1">
      <alignment horizontal="center" vertical="top" wrapText="1"/>
    </xf>
    <xf numFmtId="0" fontId="33" fillId="0" borderId="40" xfId="2" applyFont="1" applyFill="1" applyBorder="1" applyAlignment="1" applyProtection="1">
      <alignment horizontal="center" vertical="top" wrapText="1"/>
    </xf>
    <xf numFmtId="0" fontId="2" fillId="17" borderId="11" xfId="0" applyFont="1" applyFill="1" applyBorder="1" applyAlignment="1" applyProtection="1">
      <alignment horizontal="center" vertical="top" wrapText="1"/>
      <protection locked="0"/>
    </xf>
    <xf numFmtId="0" fontId="2" fillId="3" borderId="11"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35" fillId="9" borderId="0" xfId="0" applyFont="1" applyFill="1"/>
    <xf numFmtId="0" fontId="34" fillId="0" borderId="0" xfId="0" applyFont="1" applyFill="1" applyBorder="1" applyAlignment="1">
      <alignment horizontal="left"/>
    </xf>
    <xf numFmtId="165" fontId="2" fillId="21" borderId="1" xfId="0" applyNumberFormat="1" applyFont="1" applyFill="1" applyBorder="1" applyAlignment="1" applyProtection="1">
      <alignment horizontal="left" vertical="top" wrapText="1"/>
      <protection locked="0"/>
    </xf>
    <xf numFmtId="0" fontId="2" fillId="22" borderId="1" xfId="0" applyFont="1" applyFill="1" applyBorder="1" applyAlignment="1" applyProtection="1">
      <alignment horizontal="center" vertical="top" wrapText="1"/>
      <protection locked="0"/>
    </xf>
    <xf numFmtId="0" fontId="7" fillId="4" borderId="42" xfId="0" applyFont="1" applyFill="1" applyBorder="1" applyAlignment="1">
      <alignment horizontal="center"/>
    </xf>
    <xf numFmtId="0" fontId="7" fillId="4" borderId="34" xfId="0" applyFont="1" applyFill="1" applyBorder="1" applyAlignment="1">
      <alignment horizontal="center"/>
    </xf>
    <xf numFmtId="0" fontId="7" fillId="4" borderId="35" xfId="0" applyFont="1" applyFill="1" applyBorder="1" applyAlignment="1">
      <alignment horizontal="center"/>
    </xf>
    <xf numFmtId="0" fontId="6" fillId="8" borderId="43" xfId="0" applyFont="1" applyFill="1" applyBorder="1" applyAlignment="1">
      <alignment horizontal="left" vertical="top" wrapText="1"/>
    </xf>
    <xf numFmtId="0" fontId="0" fillId="8" borderId="44" xfId="0" applyFill="1" applyBorder="1" applyAlignment="1">
      <alignment horizontal="left" vertical="top" wrapText="1"/>
    </xf>
    <xf numFmtId="0" fontId="0" fillId="8" borderId="45" xfId="0" applyFill="1" applyBorder="1" applyAlignment="1">
      <alignment horizontal="left" vertical="top" wrapText="1"/>
    </xf>
    <xf numFmtId="0" fontId="6" fillId="3" borderId="43"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45" xfId="0" applyFont="1" applyFill="1" applyBorder="1" applyAlignment="1">
      <alignment horizontal="left" vertical="center" wrapText="1"/>
    </xf>
    <xf numFmtId="0" fontId="6" fillId="8" borderId="47" xfId="0" applyFont="1" applyFill="1" applyBorder="1" applyAlignment="1">
      <alignment horizontal="left" vertical="top" wrapText="1"/>
    </xf>
    <xf numFmtId="0" fontId="0" fillId="8" borderId="36" xfId="0" applyFill="1" applyBorder="1" applyAlignment="1">
      <alignment horizontal="left" vertical="top" wrapText="1"/>
    </xf>
    <xf numFmtId="0" fontId="0" fillId="8" borderId="48" xfId="0" applyFill="1" applyBorder="1" applyAlignment="1">
      <alignment horizontal="left" vertical="top" wrapText="1"/>
    </xf>
    <xf numFmtId="0" fontId="6" fillId="3" borderId="43" xfId="0" applyFont="1" applyFill="1" applyBorder="1" applyAlignment="1">
      <alignment horizontal="left" vertical="top" wrapText="1"/>
    </xf>
    <xf numFmtId="0" fontId="6" fillId="3" borderId="44" xfId="0" applyFont="1" applyFill="1" applyBorder="1" applyAlignment="1">
      <alignment horizontal="left" vertical="top" wrapText="1"/>
    </xf>
    <xf numFmtId="0" fontId="6" fillId="3" borderId="45" xfId="0" applyFont="1" applyFill="1" applyBorder="1" applyAlignment="1">
      <alignment horizontal="left" vertical="top" wrapText="1"/>
    </xf>
    <xf numFmtId="0" fontId="3" fillId="4" borderId="26" xfId="0"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45" xfId="0" applyFill="1" applyBorder="1" applyAlignment="1">
      <alignment horizontal="center" vertical="center" wrapText="1"/>
    </xf>
    <xf numFmtId="0" fontId="6" fillId="2" borderId="44" xfId="0" applyFont="1" applyFill="1" applyBorder="1" applyAlignment="1">
      <alignment horizontal="left" vertical="top" wrapText="1"/>
    </xf>
    <xf numFmtId="0" fontId="0" fillId="2" borderId="44" xfId="0" applyFill="1" applyBorder="1" applyAlignment="1">
      <alignment horizontal="left" vertical="top" wrapText="1"/>
    </xf>
    <xf numFmtId="0" fontId="0" fillId="2" borderId="45" xfId="0" applyFill="1" applyBorder="1" applyAlignment="1">
      <alignment horizontal="left" vertical="top" wrapText="1"/>
    </xf>
    <xf numFmtId="0" fontId="4" fillId="2" borderId="43" xfId="2" applyFont="1" applyFill="1" applyBorder="1" applyAlignment="1" applyProtection="1">
      <alignment horizontal="left" vertical="top" wrapText="1" shrinkToFit="1"/>
    </xf>
    <xf numFmtId="0" fontId="4" fillId="2" borderId="44" xfId="2" applyFill="1" applyBorder="1" applyAlignment="1" applyProtection="1">
      <alignment horizontal="left" vertical="top" wrapText="1" shrinkToFit="1"/>
    </xf>
    <xf numFmtId="0" fontId="4" fillId="2" borderId="45" xfId="2" applyFill="1" applyBorder="1" applyAlignment="1" applyProtection="1">
      <alignment horizontal="left" vertical="top" wrapText="1" shrinkToFit="1"/>
    </xf>
    <xf numFmtId="0" fontId="3" fillId="2" borderId="40" xfId="0" applyFont="1" applyFill="1" applyBorder="1" applyAlignment="1">
      <alignment vertical="top" wrapText="1"/>
    </xf>
    <xf numFmtId="0" fontId="0" fillId="0" borderId="37" xfId="0" applyBorder="1" applyAlignment="1">
      <alignment vertical="top" wrapText="1"/>
    </xf>
    <xf numFmtId="0" fontId="0" fillId="0" borderId="46" xfId="0" applyBorder="1" applyAlignment="1">
      <alignment vertical="top" wrapText="1"/>
    </xf>
    <xf numFmtId="0" fontId="6" fillId="13" borderId="44" xfId="0" applyFont="1" applyFill="1" applyBorder="1" applyAlignment="1">
      <alignment horizontal="left" vertical="top" wrapText="1"/>
    </xf>
    <xf numFmtId="0" fontId="0" fillId="13" borderId="44" xfId="0" applyFill="1" applyBorder="1" applyAlignment="1">
      <alignment horizontal="left" vertical="top" wrapText="1"/>
    </xf>
    <xf numFmtId="0" fontId="0" fillId="13" borderId="45" xfId="0" applyFill="1" applyBorder="1" applyAlignment="1">
      <alignment horizontal="left" vertical="top" wrapText="1"/>
    </xf>
    <xf numFmtId="0" fontId="6" fillId="2" borderId="40" xfId="0" applyFont="1" applyFill="1" applyBorder="1" applyAlignment="1">
      <alignment horizontal="left" vertical="top" wrapText="1"/>
    </xf>
    <xf numFmtId="0" fontId="0" fillId="2" borderId="37" xfId="0" applyFill="1" applyBorder="1" applyAlignment="1">
      <alignment horizontal="left" vertical="top" wrapText="1"/>
    </xf>
    <xf numFmtId="0" fontId="0" fillId="2" borderId="46" xfId="0" applyFill="1" applyBorder="1" applyAlignment="1">
      <alignment horizontal="left" vertical="top" wrapText="1"/>
    </xf>
    <xf numFmtId="0" fontId="6" fillId="6" borderId="43" xfId="0" applyFont="1" applyFill="1"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6" fillId="4" borderId="43" xfId="0" applyFont="1" applyFill="1" applyBorder="1" applyAlignment="1">
      <alignment horizontal="left" vertical="top" wrapText="1"/>
    </xf>
    <xf numFmtId="0" fontId="6" fillId="4" borderId="44" xfId="0" applyFont="1" applyFill="1" applyBorder="1" applyAlignment="1">
      <alignment horizontal="left" vertical="top" wrapText="1"/>
    </xf>
    <xf numFmtId="0" fontId="6" fillId="4" borderId="45" xfId="0" applyFont="1" applyFill="1" applyBorder="1" applyAlignment="1">
      <alignment horizontal="left" vertical="top" wrapText="1"/>
    </xf>
    <xf numFmtId="0" fontId="6" fillId="6" borderId="40" xfId="0" applyFont="1" applyFill="1" applyBorder="1" applyAlignment="1">
      <alignment horizontal="left" vertical="top" wrapText="1"/>
    </xf>
    <xf numFmtId="0" fontId="0" fillId="6" borderId="37" xfId="0" applyFill="1" applyBorder="1" applyAlignment="1">
      <alignment horizontal="left" vertical="top" wrapText="1"/>
    </xf>
    <xf numFmtId="0" fontId="0" fillId="6" borderId="46" xfId="0" applyFill="1" applyBorder="1" applyAlignment="1">
      <alignment horizontal="left" vertical="top" wrapText="1"/>
    </xf>
    <xf numFmtId="0" fontId="6" fillId="6" borderId="40" xfId="0" applyFont="1" applyFill="1" applyBorder="1" applyAlignment="1">
      <alignment horizontal="left" wrapText="1"/>
    </xf>
    <xf numFmtId="0" fontId="0" fillId="6" borderId="37" xfId="0" applyFill="1" applyBorder="1" applyAlignment="1">
      <alignment horizontal="left" wrapText="1"/>
    </xf>
    <xf numFmtId="0" fontId="0" fillId="6" borderId="46" xfId="0" applyFill="1" applyBorder="1" applyAlignment="1">
      <alignment horizontal="left" wrapText="1"/>
    </xf>
    <xf numFmtId="0" fontId="0" fillId="6" borderId="40" xfId="0" applyFill="1" applyBorder="1" applyAlignment="1">
      <alignment horizontal="left" vertical="top" wrapText="1"/>
    </xf>
    <xf numFmtId="0" fontId="6" fillId="2" borderId="43"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13" xfId="0" applyFont="1" applyFill="1" applyBorder="1" applyAlignment="1">
      <alignment horizontal="left" vertical="top" wrapText="1"/>
    </xf>
    <xf numFmtId="0" fontId="0" fillId="3" borderId="13" xfId="0" applyFill="1" applyBorder="1" applyAlignment="1">
      <alignment horizontal="left" vertical="top" wrapText="1"/>
    </xf>
    <xf numFmtId="0" fontId="14" fillId="4" borderId="49" xfId="0" applyFont="1" applyFill="1" applyBorder="1" applyAlignment="1">
      <alignment vertical="top" wrapText="1"/>
    </xf>
    <xf numFmtId="0" fontId="0" fillId="4" borderId="36" xfId="0" applyFill="1" applyBorder="1" applyAlignment="1">
      <alignment vertical="top" wrapText="1"/>
    </xf>
    <xf numFmtId="0" fontId="0" fillId="4" borderId="48" xfId="0"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44" xfId="0" applyBorder="1" applyAlignment="1">
      <alignment horizontal="left" vertical="top" wrapText="1"/>
    </xf>
    <xf numFmtId="0" fontId="0" fillId="0" borderId="13" xfId="0" applyBorder="1" applyAlignment="1">
      <alignment horizontal="left" vertical="top" wrapText="1"/>
    </xf>
    <xf numFmtId="0" fontId="0" fillId="3" borderId="43" xfId="0" applyFill="1" applyBorder="1" applyAlignment="1">
      <alignment horizontal="left" vertical="top" wrapText="1"/>
    </xf>
    <xf numFmtId="0" fontId="9" fillId="3" borderId="43" xfId="0" applyFont="1" applyFill="1" applyBorder="1" applyAlignment="1">
      <alignment horizontal="left" vertical="top" wrapText="1"/>
    </xf>
    <xf numFmtId="0" fontId="9" fillId="3" borderId="44" xfId="0" applyFont="1" applyFill="1" applyBorder="1" applyAlignment="1">
      <alignment horizontal="left" vertical="top" wrapText="1"/>
    </xf>
    <xf numFmtId="0" fontId="9" fillId="3" borderId="45"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4" xfId="0" applyFill="1" applyBorder="1" applyAlignment="1">
      <alignment horizontal="left" vertical="top" wrapText="1"/>
    </xf>
    <xf numFmtId="0" fontId="6" fillId="2" borderId="46"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50" xfId="0" applyFont="1" applyFill="1" applyBorder="1" applyAlignment="1">
      <alignment horizontal="left" vertical="top" wrapText="1"/>
    </xf>
    <xf numFmtId="0" fontId="6" fillId="2" borderId="51" xfId="0" applyFont="1" applyFill="1" applyBorder="1" applyAlignment="1">
      <alignment horizontal="left" vertical="top" wrapText="1"/>
    </xf>
    <xf numFmtId="0" fontId="0" fillId="0" borderId="37" xfId="0" applyBorder="1" applyAlignment="1">
      <alignment horizontal="left" vertical="top" wrapText="1"/>
    </xf>
    <xf numFmtId="0" fontId="0" fillId="0" borderId="46" xfId="0" applyBorder="1" applyAlignment="1">
      <alignment horizontal="left" vertical="top" wrapText="1"/>
    </xf>
    <xf numFmtId="0" fontId="6" fillId="16" borderId="44" xfId="0" applyFont="1" applyFill="1" applyBorder="1" applyAlignment="1">
      <alignment horizontal="left" vertical="top" wrapText="1"/>
    </xf>
    <xf numFmtId="0" fontId="0" fillId="16" borderId="44" xfId="0" applyFill="1" applyBorder="1" applyAlignment="1">
      <alignment horizontal="left" vertical="top" wrapText="1"/>
    </xf>
    <xf numFmtId="0" fontId="0" fillId="16" borderId="45" xfId="0" applyFill="1" applyBorder="1" applyAlignment="1">
      <alignment horizontal="left" vertical="top" wrapText="1"/>
    </xf>
    <xf numFmtId="0" fontId="0" fillId="3" borderId="44" xfId="0" applyFill="1" applyBorder="1" applyAlignment="1">
      <alignment horizontal="left" vertical="center" wrapText="1"/>
    </xf>
    <xf numFmtId="0" fontId="0" fillId="3" borderId="45" xfId="0" applyFill="1" applyBorder="1" applyAlignment="1">
      <alignment horizontal="left" vertical="center" wrapText="1"/>
    </xf>
    <xf numFmtId="0" fontId="4" fillId="0" borderId="0" xfId="2" applyAlignment="1" applyProtection="1">
      <alignment horizontal="right" wrapText="1"/>
    </xf>
    <xf numFmtId="0" fontId="12" fillId="4" borderId="49" xfId="0" applyFont="1" applyFill="1" applyBorder="1" applyAlignment="1">
      <alignment vertical="top" wrapText="1"/>
    </xf>
    <xf numFmtId="0" fontId="0" fillId="4" borderId="0" xfId="0" applyFill="1" applyBorder="1" applyAlignment="1">
      <alignment vertical="top" wrapText="1"/>
    </xf>
    <xf numFmtId="0" fontId="6" fillId="7" borderId="52" xfId="0" applyFont="1" applyFill="1" applyBorder="1" applyAlignment="1">
      <alignment horizontal="left" wrapText="1"/>
    </xf>
    <xf numFmtId="0" fontId="0" fillId="7" borderId="53" xfId="0" applyFill="1" applyBorder="1" applyAlignment="1">
      <alignment horizontal="left" wrapText="1"/>
    </xf>
    <xf numFmtId="0" fontId="6" fillId="3" borderId="37" xfId="0" applyFont="1" applyFill="1" applyBorder="1" applyAlignment="1">
      <alignment horizontal="left" vertical="top" wrapText="1"/>
    </xf>
    <xf numFmtId="0" fontId="0" fillId="3" borderId="37" xfId="0" applyFill="1" applyBorder="1" applyAlignment="1">
      <alignment horizontal="left" vertical="top" wrapText="1"/>
    </xf>
    <xf numFmtId="0" fontId="0" fillId="3" borderId="46" xfId="0" applyFill="1" applyBorder="1" applyAlignment="1">
      <alignment horizontal="left" vertical="top" wrapText="1"/>
    </xf>
    <xf numFmtId="0" fontId="3" fillId="4" borderId="54" xfId="0" applyFont="1" applyFill="1" applyBorder="1" applyAlignment="1">
      <alignment wrapText="1"/>
    </xf>
    <xf numFmtId="0" fontId="0" fillId="4" borderId="7" xfId="0" applyFill="1" applyBorder="1" applyAlignment="1">
      <alignment wrapText="1"/>
    </xf>
    <xf numFmtId="0" fontId="0" fillId="4" borderId="55" xfId="0" applyFill="1" applyBorder="1" applyAlignment="1">
      <alignment wrapText="1"/>
    </xf>
    <xf numFmtId="0" fontId="0" fillId="4" borderId="9" xfId="0" applyFill="1" applyBorder="1" applyAlignment="1">
      <alignment wrapText="1"/>
    </xf>
    <xf numFmtId="0" fontId="2" fillId="19" borderId="1" xfId="0" applyFont="1" applyFill="1" applyBorder="1" applyAlignment="1" applyProtection="1">
      <alignment horizontal="center" vertical="top" wrapText="1"/>
      <protection locked="0"/>
    </xf>
    <xf numFmtId="1" fontId="2" fillId="19" borderId="1" xfId="0" applyNumberFormat="1" applyFont="1" applyFill="1" applyBorder="1" applyAlignment="1" applyProtection="1">
      <alignment horizontal="left" vertical="top" wrapText="1"/>
      <protection locked="0"/>
    </xf>
  </cellXfs>
  <cellStyles count="12">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Good" xfId="1" builtinId="26"/>
    <cellStyle name="Hyperlink" xfId="2" builtinId="8"/>
    <cellStyle name="Normal" xfId="0" builtinId="0"/>
    <cellStyle name="Percent" xfId="3" builtinId="5"/>
    <cellStyle name="Percent 2" xfId="4"/>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externalLink" Target="externalLinks/externalLink2.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6349</xdr:rowOff>
    </xdr:from>
    <xdr:to>
      <xdr:col>13</xdr:col>
      <xdr:colOff>0</xdr:colOff>
      <xdr:row>96</xdr:row>
      <xdr:rowOff>6</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314313</xdr:colOff>
      <xdr:row>13</xdr:row>
      <xdr:rowOff>139714</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lnSpc>
              <a:spcPts val="1400"/>
            </a:lnSpc>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384171</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251_IG_SIF_LTCF_R2_D3_2017JAN_h_buitendijk_201701092206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251_IG_SIF_LTCF_R2_D3_2017JAN_Greg_Staudenmaier_2017010918493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bmitter"/>
      <sheetName val="Ballot"/>
      <sheetName val="Instructions"/>
      <sheetName val="Instructions Cont.."/>
      <sheetName val="Format Guidelines"/>
      <sheetName val="Co-Chair Guidelines"/>
      <sheetName val="Setup"/>
    </sheetNames>
    <sheetDataSet>
      <sheetData sheetId="0">
        <row r="5">
          <cell r="F5" t="str">
            <v>Greg.Staudenmaier@va.gov</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athleen_connor@comcast.net" TargetMode="External"/><Relationship Id="rId2" Type="http://schemas.openxmlformats.org/officeDocument/2006/relationships/hyperlink" Target="mailto:freida.x.hall@questdiagnostics.com" TargetMode="External"/><Relationship Id="rId3" Type="http://schemas.openxmlformats.org/officeDocument/2006/relationships/hyperlink" Target="mailto:freida.x.hall@questdiagnostics.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AT84"/>
  <sheetViews>
    <sheetView tabSelected="1" zoomScale="205" zoomScaleNormal="205" zoomScalePageLayoutView="205" workbookViewId="0">
      <pane xSplit="18" ySplit="2" topLeftCell="S3" activePane="bottomRight" state="frozenSplit"/>
      <selection pane="topRight" activeCell="R1" sqref="R1"/>
      <selection pane="bottomLeft" activeCell="H3" sqref="H3"/>
      <selection pane="bottomRight" activeCell="Q3" sqref="Q3"/>
    </sheetView>
  </sheetViews>
  <sheetFormatPr baseColWidth="10" defaultColWidth="9.1640625" defaultRowHeight="12" outlineLevelCol="1" x14ac:dyDescent="0"/>
  <cols>
    <col min="1" max="1" width="5.5" style="143" customWidth="1"/>
    <col min="2" max="2" width="7" style="49" hidden="1" customWidth="1"/>
    <col min="3" max="3" width="4.83203125" style="49" customWidth="1"/>
    <col min="4" max="4" width="4.6640625" style="49" customWidth="1"/>
    <col min="5" max="5" width="4.83203125" style="49" customWidth="1"/>
    <col min="6" max="6" width="4.6640625" style="49" hidden="1" customWidth="1"/>
    <col min="7" max="7" width="17.5" hidden="1" customWidth="1"/>
    <col min="8" max="8" width="13.33203125" hidden="1" customWidth="1"/>
    <col min="9" max="9" width="9.6640625" hidden="1" customWidth="1"/>
    <col min="10" max="10" width="23" hidden="1" customWidth="1"/>
    <col min="11" max="11" width="4.33203125" customWidth="1"/>
    <col min="12" max="12" width="4.33203125" style="157" customWidth="1"/>
    <col min="13" max="13" width="11.6640625" hidden="1" customWidth="1"/>
    <col min="14" max="14" width="9.5" hidden="1" customWidth="1"/>
    <col min="15" max="17" width="22.6640625" customWidth="1"/>
    <col min="18" max="18" width="17.33203125" hidden="1" customWidth="1"/>
    <col min="19" max="19" width="9.33203125" hidden="1" customWidth="1"/>
    <col min="20" max="20" width="7.33203125" customWidth="1"/>
    <col min="21" max="21" width="9.1640625" hidden="1" customWidth="1"/>
    <col min="22" max="22" width="10" customWidth="1"/>
    <col min="23" max="23" width="5.5" hidden="1" customWidth="1"/>
    <col min="24" max="24" width="11.5" hidden="1" customWidth="1"/>
    <col min="25" max="25" width="8.1640625" customWidth="1"/>
    <col min="26" max="26" width="16.5" customWidth="1"/>
    <col min="27" max="27" width="9" customWidth="1"/>
    <col min="28" max="28" width="9.83203125" customWidth="1"/>
    <col min="29" max="31" width="3.33203125" customWidth="1"/>
    <col min="32" max="32" width="10.6640625" customWidth="1"/>
    <col min="33" max="33" width="11.6640625" hidden="1" customWidth="1"/>
    <col min="34" max="34" width="13" customWidth="1"/>
    <col min="35" max="35" width="5.5" customWidth="1"/>
    <col min="36" max="36" width="5.6640625" style="29" hidden="1" customWidth="1"/>
    <col min="37" max="37" width="14.5" style="34" customWidth="1"/>
    <col min="38" max="38" width="14.5" style="36" customWidth="1"/>
    <col min="39" max="39" width="15.5" style="35" customWidth="1"/>
    <col min="40" max="40" width="15.5" style="35" hidden="1" customWidth="1" outlineLevel="1"/>
    <col min="41" max="41" width="11" hidden="1" customWidth="1" outlineLevel="1"/>
    <col min="42" max="42" width="12.33203125" style="90" hidden="1" customWidth="1" outlineLevel="1"/>
    <col min="43" max="43" width="15.6640625" style="1" hidden="1" customWidth="1" outlineLevel="1"/>
    <col min="44" max="44" width="27.83203125" style="1" customWidth="1" collapsed="1"/>
    <col min="45" max="107" width="6.33203125" style="1" customWidth="1"/>
    <col min="108" max="16384" width="9.1640625" style="1"/>
  </cols>
  <sheetData>
    <row r="1" spans="1:46" ht="17" thickTop="1" thickBot="1">
      <c r="A1" s="141"/>
      <c r="B1" s="102" t="s">
        <v>52</v>
      </c>
      <c r="C1" s="103"/>
      <c r="D1" s="104"/>
      <c r="E1" s="103"/>
      <c r="F1" s="103"/>
      <c r="G1" s="103"/>
      <c r="H1" s="103"/>
      <c r="I1" s="103"/>
      <c r="J1" s="103"/>
      <c r="K1" s="104"/>
      <c r="L1" s="103"/>
      <c r="M1" s="104"/>
      <c r="N1" s="103"/>
      <c r="O1" s="104"/>
      <c r="P1" s="104"/>
      <c r="Q1" s="104" t="s">
        <v>502</v>
      </c>
      <c r="R1" s="103"/>
      <c r="S1" s="105"/>
      <c r="T1" s="99" t="s">
        <v>71</v>
      </c>
      <c r="U1" s="100"/>
      <c r="V1" s="100"/>
      <c r="W1" s="104"/>
      <c r="X1" s="100"/>
      <c r="Y1" s="100"/>
      <c r="Z1" s="100"/>
      <c r="AA1" s="100"/>
      <c r="AB1" s="100"/>
      <c r="AC1" s="100"/>
      <c r="AD1" s="100"/>
      <c r="AE1" s="100"/>
      <c r="AF1" s="100"/>
      <c r="AG1" s="100"/>
      <c r="AH1" s="100"/>
      <c r="AI1" s="100"/>
      <c r="AJ1" s="101"/>
      <c r="AK1" s="179" t="s">
        <v>10</v>
      </c>
      <c r="AL1" s="180"/>
      <c r="AM1" s="180"/>
      <c r="AN1" s="180"/>
      <c r="AO1" s="180"/>
      <c r="AP1" s="180"/>
      <c r="AQ1" s="180"/>
      <c r="AR1" s="181"/>
    </row>
    <row r="2" spans="1:46" s="54" customFormat="1" ht="62" thickTop="1" thickBot="1">
      <c r="A2" s="142" t="s">
        <v>54</v>
      </c>
      <c r="B2" s="106" t="s">
        <v>66</v>
      </c>
      <c r="C2" s="107" t="s">
        <v>65</v>
      </c>
      <c r="D2" s="107" t="s">
        <v>78</v>
      </c>
      <c r="E2" s="108" t="s">
        <v>67</v>
      </c>
      <c r="F2" s="109" t="s">
        <v>68</v>
      </c>
      <c r="G2" s="110" t="s">
        <v>64</v>
      </c>
      <c r="H2" s="111" t="s">
        <v>61</v>
      </c>
      <c r="I2" s="111" t="s">
        <v>135</v>
      </c>
      <c r="J2" s="111" t="s">
        <v>76</v>
      </c>
      <c r="K2" s="112" t="s">
        <v>30</v>
      </c>
      <c r="L2" s="158" t="s">
        <v>475</v>
      </c>
      <c r="M2" s="106" t="s">
        <v>158</v>
      </c>
      <c r="N2" s="111" t="s">
        <v>69</v>
      </c>
      <c r="O2" s="98" t="s">
        <v>23</v>
      </c>
      <c r="P2" s="98" t="s">
        <v>24</v>
      </c>
      <c r="Q2" s="106" t="s">
        <v>72</v>
      </c>
      <c r="R2" s="111" t="s">
        <v>58</v>
      </c>
      <c r="S2" s="98" t="s">
        <v>11</v>
      </c>
      <c r="T2" s="159" t="s">
        <v>6</v>
      </c>
      <c r="U2" s="159" t="s">
        <v>156</v>
      </c>
      <c r="V2" s="160" t="s">
        <v>62</v>
      </c>
      <c r="W2" s="113" t="s">
        <v>70</v>
      </c>
      <c r="X2" s="59" t="s">
        <v>0</v>
      </c>
      <c r="Y2" s="161" t="s">
        <v>25</v>
      </c>
      <c r="Z2" s="161" t="s">
        <v>75</v>
      </c>
      <c r="AA2" s="75" t="s">
        <v>74</v>
      </c>
      <c r="AB2" s="75" t="s">
        <v>53</v>
      </c>
      <c r="AC2" s="162" t="s">
        <v>57</v>
      </c>
      <c r="AD2" s="162" t="s">
        <v>32</v>
      </c>
      <c r="AE2" s="162" t="s">
        <v>33</v>
      </c>
      <c r="AF2" s="161" t="s">
        <v>56</v>
      </c>
      <c r="AG2" s="163" t="s">
        <v>73</v>
      </c>
      <c r="AH2" s="164" t="s">
        <v>31</v>
      </c>
      <c r="AI2" s="162" t="s">
        <v>38</v>
      </c>
      <c r="AJ2" s="165" t="s">
        <v>35</v>
      </c>
      <c r="AK2" s="60" t="s">
        <v>39</v>
      </c>
      <c r="AL2" s="60" t="s">
        <v>44</v>
      </c>
      <c r="AM2" s="166" t="s">
        <v>42</v>
      </c>
      <c r="AN2" s="166" t="s">
        <v>148</v>
      </c>
      <c r="AO2" s="167" t="s">
        <v>43</v>
      </c>
      <c r="AP2" s="168" t="s">
        <v>149</v>
      </c>
      <c r="AQ2" s="168" t="s">
        <v>150</v>
      </c>
      <c r="AR2" s="169" t="s">
        <v>151</v>
      </c>
    </row>
    <row r="3" spans="1:46" ht="96">
      <c r="A3" s="170">
        <v>1</v>
      </c>
      <c r="B3" s="56" t="s">
        <v>214</v>
      </c>
      <c r="C3" s="56" t="s">
        <v>215</v>
      </c>
      <c r="D3" s="56" t="s">
        <v>216</v>
      </c>
      <c r="E3" s="56" t="s">
        <v>217</v>
      </c>
      <c r="F3" s="56"/>
      <c r="G3" s="50"/>
      <c r="H3" s="50"/>
      <c r="I3" s="50"/>
      <c r="J3" s="50"/>
      <c r="K3" s="50" t="s">
        <v>218</v>
      </c>
      <c r="L3" s="173"/>
      <c r="M3" s="50"/>
      <c r="N3" s="50"/>
      <c r="O3" s="50" t="s">
        <v>219</v>
      </c>
      <c r="P3" s="50"/>
      <c r="Q3" s="50" t="s">
        <v>220</v>
      </c>
      <c r="R3" s="50"/>
      <c r="S3" s="62"/>
      <c r="T3" s="51"/>
      <c r="U3" s="51"/>
      <c r="V3" s="51"/>
      <c r="W3" s="114"/>
      <c r="X3" s="51"/>
      <c r="Y3" s="51"/>
      <c r="Z3" s="51" t="s">
        <v>438</v>
      </c>
      <c r="AA3" s="55"/>
      <c r="AB3" s="51"/>
      <c r="AC3" s="52"/>
      <c r="AD3" s="52"/>
      <c r="AE3" s="52"/>
      <c r="AF3" s="52"/>
      <c r="AG3" s="52"/>
      <c r="AH3" s="52"/>
      <c r="AI3" s="51"/>
      <c r="AJ3" s="51"/>
      <c r="AK3" s="61" t="s">
        <v>223</v>
      </c>
      <c r="AL3" s="61" t="s">
        <v>224</v>
      </c>
      <c r="AM3" s="64"/>
      <c r="AN3" s="64"/>
      <c r="AO3" s="53"/>
      <c r="AP3" s="86"/>
      <c r="AQ3" s="86"/>
      <c r="AR3" s="87"/>
      <c r="AS3" s="3"/>
      <c r="AT3" s="2"/>
    </row>
    <row r="4" spans="1:46" ht="48">
      <c r="A4" s="171">
        <v>2</v>
      </c>
      <c r="B4" s="56" t="s">
        <v>214</v>
      </c>
      <c r="C4" s="57"/>
      <c r="D4" s="57"/>
      <c r="E4" s="57"/>
      <c r="F4" s="57"/>
      <c r="G4" s="14"/>
      <c r="H4" s="14"/>
      <c r="I4" s="14"/>
      <c r="J4" s="14"/>
      <c r="K4" s="172" t="s">
        <v>221</v>
      </c>
      <c r="L4" s="172">
        <v>1</v>
      </c>
      <c r="M4" s="50"/>
      <c r="N4" s="14"/>
      <c r="O4" s="14"/>
      <c r="P4" s="14"/>
      <c r="Q4" s="14" t="s">
        <v>222</v>
      </c>
      <c r="R4" s="14"/>
      <c r="S4" s="63"/>
      <c r="T4" s="13" t="s">
        <v>417</v>
      </c>
      <c r="U4" s="51"/>
      <c r="V4" s="13"/>
      <c r="W4" s="115"/>
      <c r="X4" s="13"/>
      <c r="Y4" s="13" t="s">
        <v>2</v>
      </c>
      <c r="Z4" s="13" t="s">
        <v>437</v>
      </c>
      <c r="AA4" s="177">
        <v>42745</v>
      </c>
      <c r="AB4" s="13" t="s">
        <v>433</v>
      </c>
      <c r="AC4" s="17"/>
      <c r="AD4" s="17"/>
      <c r="AE4" s="17"/>
      <c r="AF4" s="17"/>
      <c r="AG4" s="17"/>
      <c r="AH4" s="17"/>
      <c r="AI4" s="13" t="s">
        <v>9</v>
      </c>
      <c r="AJ4" s="13"/>
      <c r="AK4" s="61" t="s">
        <v>223</v>
      </c>
      <c r="AL4" s="61" t="s">
        <v>224</v>
      </c>
      <c r="AM4" s="64"/>
      <c r="AN4" s="64"/>
      <c r="AO4" s="15"/>
      <c r="AP4" s="86"/>
      <c r="AQ4" s="86"/>
      <c r="AR4" s="87"/>
      <c r="AS4" s="3"/>
      <c r="AT4" s="3"/>
    </row>
    <row r="5" spans="1:46" ht="108">
      <c r="A5" s="171">
        <v>3</v>
      </c>
      <c r="B5" s="56" t="s">
        <v>214</v>
      </c>
      <c r="C5" s="56"/>
      <c r="D5" s="56"/>
      <c r="E5" s="57" t="s">
        <v>225</v>
      </c>
      <c r="F5" s="57"/>
      <c r="G5" s="14"/>
      <c r="H5" s="14" t="e">
        <f>VLOOKUP("FHIR",[1]Submitter!#REF!,8,FALSE)</f>
        <v>#REF!</v>
      </c>
      <c r="I5" s="14"/>
      <c r="J5" s="14"/>
      <c r="K5" s="172" t="s">
        <v>226</v>
      </c>
      <c r="L5" s="172">
        <v>1</v>
      </c>
      <c r="M5" s="50"/>
      <c r="N5" s="14"/>
      <c r="O5" s="14" t="s">
        <v>227</v>
      </c>
      <c r="P5" s="14" t="s">
        <v>228</v>
      </c>
      <c r="Q5" s="14"/>
      <c r="R5" s="14"/>
      <c r="S5" s="63"/>
      <c r="T5" s="13"/>
      <c r="U5" s="51"/>
      <c r="V5" s="13"/>
      <c r="W5" s="115"/>
      <c r="X5" s="13"/>
      <c r="Y5" s="13" t="s">
        <v>12</v>
      </c>
      <c r="Z5" s="13" t="s">
        <v>424</v>
      </c>
      <c r="AA5" s="177">
        <v>42745</v>
      </c>
      <c r="AB5" s="13" t="s">
        <v>425</v>
      </c>
      <c r="AC5" s="17">
        <v>13</v>
      </c>
      <c r="AD5" s="17">
        <v>0</v>
      </c>
      <c r="AE5" s="17">
        <v>0</v>
      </c>
      <c r="AF5" s="17"/>
      <c r="AG5" s="17"/>
      <c r="AH5" s="17"/>
      <c r="AI5" s="13" t="s">
        <v>7</v>
      </c>
      <c r="AJ5" s="13"/>
      <c r="AK5" s="61" t="s">
        <v>231</v>
      </c>
      <c r="AL5" s="61"/>
      <c r="AM5" s="64"/>
      <c r="AN5" s="64"/>
      <c r="AO5" s="15"/>
      <c r="AP5" s="86"/>
      <c r="AQ5" s="86"/>
      <c r="AR5" s="87"/>
      <c r="AS5" s="3"/>
      <c r="AT5" s="3"/>
    </row>
    <row r="6" spans="1:46" s="3" customFormat="1" ht="300">
      <c r="A6" s="171">
        <v>4</v>
      </c>
      <c r="B6" s="56" t="s">
        <v>214</v>
      </c>
      <c r="C6" s="57"/>
      <c r="D6" s="57"/>
      <c r="E6" s="57" t="s">
        <v>229</v>
      </c>
      <c r="F6" s="57"/>
      <c r="G6" s="14"/>
      <c r="H6" s="14"/>
      <c r="I6" s="14"/>
      <c r="J6" s="14"/>
      <c r="K6" s="172" t="s">
        <v>218</v>
      </c>
      <c r="L6" s="155">
        <v>1</v>
      </c>
      <c r="M6" s="50"/>
      <c r="N6" s="14"/>
      <c r="O6" s="14"/>
      <c r="P6" s="14"/>
      <c r="Q6" s="14" t="s">
        <v>230</v>
      </c>
      <c r="R6" s="14"/>
      <c r="S6" s="138"/>
      <c r="T6" s="13"/>
      <c r="U6" s="51"/>
      <c r="V6" s="13"/>
      <c r="W6" s="139"/>
      <c r="X6" s="13"/>
      <c r="Y6" s="13" t="s">
        <v>13</v>
      </c>
      <c r="Z6" s="13" t="s">
        <v>439</v>
      </c>
      <c r="AA6" s="177">
        <v>42745</v>
      </c>
      <c r="AB6" s="13" t="s">
        <v>440</v>
      </c>
      <c r="AC6" s="17">
        <v>8</v>
      </c>
      <c r="AD6" s="17">
        <v>0</v>
      </c>
      <c r="AE6" s="17">
        <v>0</v>
      </c>
      <c r="AF6" s="17"/>
      <c r="AG6" s="17"/>
      <c r="AH6" s="17"/>
      <c r="AI6" s="13" t="s">
        <v>7</v>
      </c>
      <c r="AJ6" s="13" t="s">
        <v>9</v>
      </c>
      <c r="AK6" s="61" t="s">
        <v>231</v>
      </c>
      <c r="AL6" s="61"/>
      <c r="AM6" s="64"/>
      <c r="AN6" s="64"/>
      <c r="AO6" s="15"/>
      <c r="AP6" s="86"/>
      <c r="AQ6" s="86"/>
      <c r="AR6" s="87"/>
    </row>
    <row r="7" spans="1:46" s="3" customFormat="1" ht="396">
      <c r="A7" s="171">
        <v>5</v>
      </c>
      <c r="B7" s="56" t="s">
        <v>214</v>
      </c>
      <c r="C7" s="57" t="s">
        <v>232</v>
      </c>
      <c r="D7" s="57"/>
      <c r="E7" s="57"/>
      <c r="F7" s="57"/>
      <c r="G7" s="14"/>
      <c r="H7" s="14" t="e">
        <f>VLOOKUP("FHIR",[2]Submitter!F5,8,FALSE)</f>
        <v>#N/A</v>
      </c>
      <c r="I7" s="14"/>
      <c r="J7" s="14"/>
      <c r="K7" s="155" t="s">
        <v>221</v>
      </c>
      <c r="L7" s="172">
        <v>1</v>
      </c>
      <c r="M7" s="50"/>
      <c r="N7" s="14"/>
      <c r="O7" s="14"/>
      <c r="P7" s="14"/>
      <c r="Q7" s="14" t="s">
        <v>233</v>
      </c>
      <c r="R7" s="14"/>
      <c r="S7" s="63"/>
      <c r="T7" s="13"/>
      <c r="U7" s="51"/>
      <c r="V7" s="13" t="s">
        <v>476</v>
      </c>
      <c r="W7" s="115"/>
      <c r="X7" s="13"/>
      <c r="Y7" s="13" t="s">
        <v>14</v>
      </c>
      <c r="Z7" s="13" t="s">
        <v>451</v>
      </c>
      <c r="AA7" s="177">
        <v>42745</v>
      </c>
      <c r="AB7" s="13" t="s">
        <v>441</v>
      </c>
      <c r="AC7" s="17">
        <v>8</v>
      </c>
      <c r="AD7" s="17">
        <v>0</v>
      </c>
      <c r="AE7" s="17">
        <v>0</v>
      </c>
      <c r="AF7" s="17"/>
      <c r="AG7" s="17"/>
      <c r="AH7" s="17"/>
      <c r="AI7" s="13" t="s">
        <v>9</v>
      </c>
      <c r="AJ7" s="13"/>
      <c r="AK7" s="61" t="s">
        <v>234</v>
      </c>
      <c r="AL7" s="61" t="s">
        <v>235</v>
      </c>
      <c r="AM7" s="117" t="s">
        <v>236</v>
      </c>
      <c r="AN7" s="118" t="s">
        <v>237</v>
      </c>
      <c r="AO7" s="15"/>
      <c r="AP7" s="86"/>
      <c r="AQ7" s="86"/>
      <c r="AR7" s="88"/>
    </row>
    <row r="8" spans="1:46" s="6" customFormat="1" ht="409">
      <c r="A8" s="171">
        <v>6</v>
      </c>
      <c r="B8" s="56" t="s">
        <v>214</v>
      </c>
      <c r="C8" s="56"/>
      <c r="D8" s="56" t="s">
        <v>241</v>
      </c>
      <c r="E8" s="56" t="s">
        <v>242</v>
      </c>
      <c r="F8" s="56"/>
      <c r="G8" s="50"/>
      <c r="H8" s="50"/>
      <c r="I8" s="50"/>
      <c r="J8" s="50"/>
      <c r="K8" s="155" t="s">
        <v>218</v>
      </c>
      <c r="L8" s="155">
        <v>1</v>
      </c>
      <c r="M8" s="50"/>
      <c r="N8" s="50"/>
      <c r="O8" s="50" t="s">
        <v>243</v>
      </c>
      <c r="P8" s="50" t="s">
        <v>244</v>
      </c>
      <c r="Q8" s="119" t="s">
        <v>442</v>
      </c>
      <c r="R8" s="14"/>
      <c r="S8" s="63"/>
      <c r="T8" s="13"/>
      <c r="U8" s="51"/>
      <c r="V8" s="13"/>
      <c r="W8" s="115"/>
      <c r="X8" s="13"/>
      <c r="Y8" s="13" t="s">
        <v>14</v>
      </c>
      <c r="Z8" s="13" t="s">
        <v>443</v>
      </c>
      <c r="AA8" s="55">
        <v>42745</v>
      </c>
      <c r="AB8" s="13" t="s">
        <v>444</v>
      </c>
      <c r="AC8" s="17">
        <v>8</v>
      </c>
      <c r="AD8" s="17">
        <v>0</v>
      </c>
      <c r="AE8" s="17">
        <v>0</v>
      </c>
      <c r="AF8" s="17"/>
      <c r="AG8" s="17"/>
      <c r="AH8" s="17"/>
      <c r="AI8" s="13" t="s">
        <v>9</v>
      </c>
      <c r="AJ8" s="13"/>
      <c r="AK8" s="61" t="s">
        <v>238</v>
      </c>
      <c r="AL8" s="61" t="s">
        <v>239</v>
      </c>
      <c r="AM8" s="117" t="s">
        <v>238</v>
      </c>
      <c r="AN8" s="118" t="s">
        <v>240</v>
      </c>
      <c r="AO8" s="15"/>
      <c r="AP8" s="86"/>
      <c r="AQ8" s="86"/>
      <c r="AR8" s="88"/>
      <c r="AS8" s="2"/>
      <c r="AT8" s="2"/>
    </row>
    <row r="9" spans="1:46" s="3" customFormat="1" ht="48">
      <c r="A9" s="171">
        <v>7</v>
      </c>
      <c r="B9" s="56" t="s">
        <v>214</v>
      </c>
      <c r="C9" s="57"/>
      <c r="D9" s="57" t="s">
        <v>245</v>
      </c>
      <c r="E9" s="57" t="s">
        <v>246</v>
      </c>
      <c r="F9" s="57"/>
      <c r="G9" s="14"/>
      <c r="H9" s="14"/>
      <c r="I9" s="14"/>
      <c r="J9" s="14"/>
      <c r="K9" s="155" t="s">
        <v>226</v>
      </c>
      <c r="L9" s="155">
        <v>1</v>
      </c>
      <c r="M9" s="50"/>
      <c r="N9" s="14"/>
      <c r="O9" s="14" t="s">
        <v>247</v>
      </c>
      <c r="P9" s="14" t="s">
        <v>248</v>
      </c>
      <c r="Q9" s="14" t="s">
        <v>249</v>
      </c>
      <c r="R9" s="14"/>
      <c r="S9" s="63"/>
      <c r="T9" s="13"/>
      <c r="U9" s="51"/>
      <c r="V9" s="13"/>
      <c r="W9" s="115"/>
      <c r="X9" s="13"/>
      <c r="Y9" s="13"/>
      <c r="Z9" s="13" t="s">
        <v>426</v>
      </c>
      <c r="AA9" s="55"/>
      <c r="AB9" s="13"/>
      <c r="AC9" s="17"/>
      <c r="AD9" s="17"/>
      <c r="AE9" s="17"/>
      <c r="AF9" s="17"/>
      <c r="AG9" s="17"/>
      <c r="AH9" s="17"/>
      <c r="AI9" s="13" t="s">
        <v>7</v>
      </c>
      <c r="AJ9" s="13"/>
      <c r="AK9" s="61" t="s">
        <v>238</v>
      </c>
      <c r="AL9" s="61" t="s">
        <v>239</v>
      </c>
      <c r="AM9" s="117" t="s">
        <v>238</v>
      </c>
      <c r="AN9" s="118" t="s">
        <v>240</v>
      </c>
      <c r="AO9" s="15"/>
      <c r="AP9" s="86"/>
      <c r="AQ9" s="86"/>
      <c r="AR9" s="89"/>
      <c r="AS9" s="2"/>
    </row>
    <row r="10" spans="1:46" s="3" customFormat="1" ht="228">
      <c r="A10" s="171">
        <v>8</v>
      </c>
      <c r="B10" s="56" t="s">
        <v>214</v>
      </c>
      <c r="C10" s="57" t="s">
        <v>250</v>
      </c>
      <c r="D10" s="57" t="s">
        <v>250</v>
      </c>
      <c r="E10" s="57"/>
      <c r="F10" s="57"/>
      <c r="G10" s="14"/>
      <c r="H10" s="14"/>
      <c r="I10" s="14"/>
      <c r="J10" s="14"/>
      <c r="K10" s="155" t="s">
        <v>251</v>
      </c>
      <c r="L10" s="172">
        <v>1</v>
      </c>
      <c r="M10" s="50"/>
      <c r="N10" s="14"/>
      <c r="O10" s="14"/>
      <c r="P10" s="14"/>
      <c r="Q10" s="14" t="s">
        <v>252</v>
      </c>
      <c r="R10" s="14"/>
      <c r="S10" s="138"/>
      <c r="T10" s="13" t="s">
        <v>432</v>
      </c>
      <c r="U10" s="51"/>
      <c r="V10" s="13"/>
      <c r="W10" s="139"/>
      <c r="X10" s="13"/>
      <c r="Y10" s="13" t="s">
        <v>12</v>
      </c>
      <c r="Z10" s="140" t="s">
        <v>452</v>
      </c>
      <c r="AA10" s="55">
        <v>42745</v>
      </c>
      <c r="AB10" s="13" t="s">
        <v>445</v>
      </c>
      <c r="AC10" s="17">
        <v>8</v>
      </c>
      <c r="AD10" s="17">
        <v>0</v>
      </c>
      <c r="AE10" s="17">
        <v>0</v>
      </c>
      <c r="AF10" s="17"/>
      <c r="AG10" s="17"/>
      <c r="AH10" s="17" t="s">
        <v>477</v>
      </c>
      <c r="AI10" s="13" t="s">
        <v>9</v>
      </c>
      <c r="AJ10" s="13"/>
      <c r="AK10" s="61" t="s">
        <v>341</v>
      </c>
      <c r="AL10" s="61" t="s">
        <v>342</v>
      </c>
      <c r="AM10" s="64"/>
      <c r="AN10" s="64"/>
      <c r="AO10" s="15"/>
      <c r="AP10" s="86"/>
      <c r="AQ10" s="86"/>
      <c r="AR10" s="88"/>
      <c r="AS10" s="1"/>
      <c r="AT10" s="2"/>
    </row>
    <row r="11" spans="1:46" s="3" customFormat="1" ht="409">
      <c r="A11" s="171">
        <v>9</v>
      </c>
      <c r="B11" s="56" t="s">
        <v>214</v>
      </c>
      <c r="C11" s="56" t="s">
        <v>253</v>
      </c>
      <c r="D11" s="56" t="s">
        <v>254</v>
      </c>
      <c r="E11" s="56" t="s">
        <v>255</v>
      </c>
      <c r="F11" s="56" t="s">
        <v>256</v>
      </c>
      <c r="G11" s="50"/>
      <c r="H11" s="50"/>
      <c r="I11" s="50"/>
      <c r="J11" s="50"/>
      <c r="K11" s="155" t="s">
        <v>257</v>
      </c>
      <c r="L11" s="172">
        <v>1</v>
      </c>
      <c r="M11" s="50"/>
      <c r="N11" s="50"/>
      <c r="O11" s="50" t="s">
        <v>258</v>
      </c>
      <c r="P11" s="50" t="s">
        <v>259</v>
      </c>
      <c r="Q11" s="50" t="s">
        <v>260</v>
      </c>
      <c r="R11" s="14"/>
      <c r="S11" s="138"/>
      <c r="T11" s="13" t="s">
        <v>417</v>
      </c>
      <c r="U11" s="51"/>
      <c r="V11" s="13"/>
      <c r="W11" s="139"/>
      <c r="X11" s="13"/>
      <c r="Y11" s="13" t="s">
        <v>14</v>
      </c>
      <c r="Z11" s="13" t="s">
        <v>453</v>
      </c>
      <c r="AA11" s="177">
        <v>42745</v>
      </c>
      <c r="AB11" s="13" t="s">
        <v>436</v>
      </c>
      <c r="AC11" s="17">
        <v>8</v>
      </c>
      <c r="AD11" s="17">
        <v>0</v>
      </c>
      <c r="AE11" s="17">
        <v>0</v>
      </c>
      <c r="AF11" s="17"/>
      <c r="AG11" s="17"/>
      <c r="AH11" s="17"/>
      <c r="AI11" s="13" t="s">
        <v>9</v>
      </c>
      <c r="AJ11" s="13"/>
      <c r="AK11" s="61" t="s">
        <v>341</v>
      </c>
      <c r="AL11" s="61" t="s">
        <v>342</v>
      </c>
      <c r="AM11" s="64"/>
      <c r="AN11" s="64"/>
      <c r="AO11" s="15"/>
      <c r="AP11" s="86"/>
      <c r="AQ11" s="86"/>
      <c r="AR11" s="88"/>
      <c r="AS11" s="2"/>
    </row>
    <row r="12" spans="1:46" s="3" customFormat="1" ht="60">
      <c r="A12" s="171">
        <v>10</v>
      </c>
      <c r="B12" s="56" t="s">
        <v>214</v>
      </c>
      <c r="C12" s="57" t="s">
        <v>215</v>
      </c>
      <c r="D12" s="57" t="s">
        <v>261</v>
      </c>
      <c r="E12" s="57" t="s">
        <v>262</v>
      </c>
      <c r="F12" s="57" t="s">
        <v>263</v>
      </c>
      <c r="G12" s="14"/>
      <c r="H12" s="14"/>
      <c r="I12" s="14"/>
      <c r="J12" s="14"/>
      <c r="K12" s="155" t="s">
        <v>264</v>
      </c>
      <c r="L12" s="155">
        <v>1</v>
      </c>
      <c r="M12" s="50"/>
      <c r="N12" s="14"/>
      <c r="O12" s="14" t="s">
        <v>265</v>
      </c>
      <c r="P12" s="14" t="s">
        <v>266</v>
      </c>
      <c r="Q12" s="14" t="s">
        <v>267</v>
      </c>
      <c r="R12" s="14"/>
      <c r="S12" s="63"/>
      <c r="T12" s="13"/>
      <c r="U12" s="51"/>
      <c r="V12" s="13"/>
      <c r="W12" s="115"/>
      <c r="X12" s="13"/>
      <c r="Y12" s="13" t="s">
        <v>12</v>
      </c>
      <c r="Z12" s="13" t="s">
        <v>454</v>
      </c>
      <c r="AA12" s="55">
        <v>42745</v>
      </c>
      <c r="AB12" s="13" t="s">
        <v>445</v>
      </c>
      <c r="AC12" s="17">
        <v>8</v>
      </c>
      <c r="AD12" s="17">
        <v>0</v>
      </c>
      <c r="AE12" s="17">
        <v>0</v>
      </c>
      <c r="AF12" s="17"/>
      <c r="AG12" s="17"/>
      <c r="AH12" s="17"/>
      <c r="AI12" s="13" t="s">
        <v>7</v>
      </c>
      <c r="AJ12" s="13" t="s">
        <v>7</v>
      </c>
      <c r="AK12" s="61" t="s">
        <v>341</v>
      </c>
      <c r="AL12" s="61" t="s">
        <v>342</v>
      </c>
      <c r="AM12" s="64"/>
      <c r="AN12" s="64"/>
      <c r="AO12" s="15"/>
      <c r="AP12" s="86"/>
      <c r="AQ12" s="86"/>
      <c r="AR12" s="88"/>
      <c r="AS12" s="2"/>
    </row>
    <row r="13" spans="1:46" s="3" customFormat="1" ht="48">
      <c r="A13" s="171">
        <v>11</v>
      </c>
      <c r="B13" s="56" t="s">
        <v>214</v>
      </c>
      <c r="C13" s="57" t="s">
        <v>215</v>
      </c>
      <c r="D13" s="57" t="s">
        <v>268</v>
      </c>
      <c r="E13" s="57" t="s">
        <v>269</v>
      </c>
      <c r="F13" s="57" t="s">
        <v>270</v>
      </c>
      <c r="G13" s="14"/>
      <c r="H13" s="14"/>
      <c r="I13" s="14"/>
      <c r="J13" s="14"/>
      <c r="K13" s="155" t="s">
        <v>218</v>
      </c>
      <c r="L13" s="155">
        <v>1</v>
      </c>
      <c r="M13" s="50"/>
      <c r="N13" s="14"/>
      <c r="O13" s="14" t="s">
        <v>271</v>
      </c>
      <c r="P13" s="14" t="s">
        <v>272</v>
      </c>
      <c r="Q13" s="14" t="s">
        <v>273</v>
      </c>
      <c r="R13" s="14"/>
      <c r="S13" s="63"/>
      <c r="T13" s="13" t="s">
        <v>417</v>
      </c>
      <c r="U13" s="51"/>
      <c r="V13" s="13"/>
      <c r="W13" s="115"/>
      <c r="X13" s="13"/>
      <c r="Y13" s="13" t="s">
        <v>12</v>
      </c>
      <c r="Z13" s="13" t="s">
        <v>454</v>
      </c>
      <c r="AA13" s="55">
        <v>42745</v>
      </c>
      <c r="AB13" s="13" t="s">
        <v>435</v>
      </c>
      <c r="AC13" s="17">
        <v>9</v>
      </c>
      <c r="AD13" s="17">
        <v>0</v>
      </c>
      <c r="AE13" s="17">
        <v>0</v>
      </c>
      <c r="AF13" s="17"/>
      <c r="AG13" s="17"/>
      <c r="AH13" s="17"/>
      <c r="AI13" s="13" t="s">
        <v>7</v>
      </c>
      <c r="AJ13" s="13" t="s">
        <v>9</v>
      </c>
      <c r="AK13" s="61" t="s">
        <v>341</v>
      </c>
      <c r="AL13" s="61" t="s">
        <v>342</v>
      </c>
      <c r="AM13" s="64"/>
      <c r="AN13" s="64"/>
      <c r="AO13" s="15"/>
      <c r="AP13" s="86"/>
      <c r="AQ13" s="86"/>
      <c r="AR13" s="88"/>
    </row>
    <row r="14" spans="1:46" s="3" customFormat="1" ht="48">
      <c r="A14" s="171">
        <v>12</v>
      </c>
      <c r="B14" s="56" t="s">
        <v>214</v>
      </c>
      <c r="C14" s="57" t="s">
        <v>215</v>
      </c>
      <c r="D14" s="57" t="s">
        <v>268</v>
      </c>
      <c r="E14" s="57" t="s">
        <v>274</v>
      </c>
      <c r="F14" s="57" t="s">
        <v>275</v>
      </c>
      <c r="G14" s="14"/>
      <c r="H14" s="14"/>
      <c r="I14" s="14"/>
      <c r="J14" s="14"/>
      <c r="K14" s="155" t="s">
        <v>218</v>
      </c>
      <c r="L14" s="172">
        <v>1</v>
      </c>
      <c r="M14" s="50"/>
      <c r="N14" s="14"/>
      <c r="O14" s="14" t="s">
        <v>276</v>
      </c>
      <c r="P14" s="14" t="s">
        <v>277</v>
      </c>
      <c r="Q14" s="14" t="s">
        <v>278</v>
      </c>
      <c r="R14" s="14"/>
      <c r="S14" s="63"/>
      <c r="T14" s="13" t="s">
        <v>417</v>
      </c>
      <c r="U14" s="51"/>
      <c r="V14" s="13"/>
      <c r="W14" s="115"/>
      <c r="X14" s="13"/>
      <c r="Y14" s="13" t="s">
        <v>12</v>
      </c>
      <c r="Z14" s="13" t="s">
        <v>454</v>
      </c>
      <c r="AA14" s="55">
        <v>42745</v>
      </c>
      <c r="AB14" s="13" t="s">
        <v>435</v>
      </c>
      <c r="AC14" s="17">
        <v>9</v>
      </c>
      <c r="AD14" s="17">
        <v>0</v>
      </c>
      <c r="AE14" s="17">
        <v>0</v>
      </c>
      <c r="AF14" s="17"/>
      <c r="AG14" s="17"/>
      <c r="AH14" s="17"/>
      <c r="AI14" s="13" t="s">
        <v>7</v>
      </c>
      <c r="AJ14" s="13" t="s">
        <v>9</v>
      </c>
      <c r="AK14" s="61" t="s">
        <v>341</v>
      </c>
      <c r="AL14" s="61" t="s">
        <v>342</v>
      </c>
      <c r="AM14" s="64"/>
      <c r="AN14" s="64"/>
      <c r="AO14" s="15"/>
      <c r="AP14" s="86"/>
      <c r="AQ14" s="86"/>
      <c r="AR14" s="88"/>
    </row>
    <row r="15" spans="1:46" s="3" customFormat="1" ht="60">
      <c r="A15" s="171">
        <v>13</v>
      </c>
      <c r="B15" s="56" t="s">
        <v>214</v>
      </c>
      <c r="C15" s="57" t="s">
        <v>215</v>
      </c>
      <c r="D15" s="57" t="s">
        <v>279</v>
      </c>
      <c r="E15" s="57" t="s">
        <v>280</v>
      </c>
      <c r="F15" s="57" t="s">
        <v>281</v>
      </c>
      <c r="G15" s="14"/>
      <c r="H15" s="14"/>
      <c r="I15" s="14"/>
      <c r="J15" s="14"/>
      <c r="K15" s="155" t="s">
        <v>226</v>
      </c>
      <c r="L15" s="172">
        <v>1</v>
      </c>
      <c r="M15" s="50"/>
      <c r="N15" s="14"/>
      <c r="O15" s="14" t="s">
        <v>282</v>
      </c>
      <c r="P15" s="14" t="s">
        <v>283</v>
      </c>
      <c r="Q15" s="14" t="s">
        <v>284</v>
      </c>
      <c r="R15" s="14"/>
      <c r="S15" s="63"/>
      <c r="T15" s="13"/>
      <c r="U15" s="51"/>
      <c r="V15" s="13"/>
      <c r="W15" s="115"/>
      <c r="X15" s="13"/>
      <c r="Y15" s="13"/>
      <c r="Z15" s="13" t="s">
        <v>426</v>
      </c>
      <c r="AA15" s="55"/>
      <c r="AB15" s="13"/>
      <c r="AC15" s="17"/>
      <c r="AD15" s="17"/>
      <c r="AE15" s="17"/>
      <c r="AF15" s="17"/>
      <c r="AG15" s="17"/>
      <c r="AH15" s="17"/>
      <c r="AI15" s="13" t="s">
        <v>7</v>
      </c>
      <c r="AJ15" s="13"/>
      <c r="AK15" s="61" t="s">
        <v>341</v>
      </c>
      <c r="AL15" s="61" t="s">
        <v>342</v>
      </c>
      <c r="AM15" s="64"/>
      <c r="AN15" s="64"/>
      <c r="AO15" s="15"/>
      <c r="AP15" s="86"/>
      <c r="AQ15" s="86"/>
      <c r="AR15" s="88"/>
      <c r="AS15" s="2"/>
    </row>
    <row r="16" spans="1:46" s="3" customFormat="1" ht="96">
      <c r="A16" s="171">
        <v>14</v>
      </c>
      <c r="B16" s="56" t="s">
        <v>214</v>
      </c>
      <c r="C16" s="57" t="s">
        <v>285</v>
      </c>
      <c r="D16" s="57" t="s">
        <v>285</v>
      </c>
      <c r="E16" s="57" t="s">
        <v>286</v>
      </c>
      <c r="F16" s="57" t="s">
        <v>287</v>
      </c>
      <c r="G16" s="14"/>
      <c r="H16" s="14"/>
      <c r="I16" s="14"/>
      <c r="J16" s="14"/>
      <c r="K16" s="155" t="s">
        <v>257</v>
      </c>
      <c r="L16" s="172">
        <v>1</v>
      </c>
      <c r="M16" s="50"/>
      <c r="N16" s="14"/>
      <c r="O16" s="14" t="s">
        <v>288</v>
      </c>
      <c r="P16" s="14" t="s">
        <v>289</v>
      </c>
      <c r="Q16" s="14" t="s">
        <v>290</v>
      </c>
      <c r="R16" s="14"/>
      <c r="S16" s="63"/>
      <c r="T16" s="13" t="s">
        <v>431</v>
      </c>
      <c r="U16" s="51"/>
      <c r="V16" s="13"/>
      <c r="W16" s="115"/>
      <c r="X16" s="13"/>
      <c r="Y16" s="13" t="s">
        <v>12</v>
      </c>
      <c r="Z16" s="13" t="s">
        <v>454</v>
      </c>
      <c r="AA16" s="55">
        <v>42745</v>
      </c>
      <c r="AB16" s="13" t="s">
        <v>434</v>
      </c>
      <c r="AC16" s="17">
        <v>9</v>
      </c>
      <c r="AD16" s="17">
        <v>0</v>
      </c>
      <c r="AE16" s="17">
        <v>0</v>
      </c>
      <c r="AF16" s="17"/>
      <c r="AG16" s="17"/>
      <c r="AH16" s="17"/>
      <c r="AI16" s="13" t="s">
        <v>7</v>
      </c>
      <c r="AJ16" s="13" t="s">
        <v>9</v>
      </c>
      <c r="AK16" s="61" t="s">
        <v>341</v>
      </c>
      <c r="AL16" s="61" t="s">
        <v>342</v>
      </c>
      <c r="AM16" s="64"/>
      <c r="AN16" s="64"/>
      <c r="AO16" s="15"/>
      <c r="AP16" s="86"/>
      <c r="AQ16" s="86"/>
      <c r="AR16" s="88"/>
      <c r="AT16" s="2"/>
    </row>
    <row r="17" spans="1:46" s="3" customFormat="1" ht="36">
      <c r="A17" s="171">
        <v>15</v>
      </c>
      <c r="B17" s="56" t="s">
        <v>214</v>
      </c>
      <c r="C17" s="57" t="s">
        <v>291</v>
      </c>
      <c r="D17" s="57" t="s">
        <v>292</v>
      </c>
      <c r="E17" s="57" t="s">
        <v>293</v>
      </c>
      <c r="F17" s="57"/>
      <c r="G17" s="14"/>
      <c r="H17" s="14"/>
      <c r="I17" s="14"/>
      <c r="J17" s="14"/>
      <c r="K17" s="155" t="s">
        <v>264</v>
      </c>
      <c r="L17" s="155">
        <v>1</v>
      </c>
      <c r="M17" s="50"/>
      <c r="N17" s="14"/>
      <c r="O17" s="14" t="s">
        <v>294</v>
      </c>
      <c r="P17" s="14" t="s">
        <v>295</v>
      </c>
      <c r="Q17" s="14" t="s">
        <v>296</v>
      </c>
      <c r="R17" s="14"/>
      <c r="S17" s="63"/>
      <c r="T17" s="13" t="s">
        <v>415</v>
      </c>
      <c r="U17" s="51"/>
      <c r="V17" s="13"/>
      <c r="W17" s="115"/>
      <c r="X17" s="13"/>
      <c r="Y17" s="13" t="s">
        <v>12</v>
      </c>
      <c r="Z17" s="13" t="s">
        <v>454</v>
      </c>
      <c r="AA17" s="55">
        <v>42745</v>
      </c>
      <c r="AB17" s="13" t="s">
        <v>427</v>
      </c>
      <c r="AC17" s="17">
        <v>12</v>
      </c>
      <c r="AD17" s="17">
        <v>0</v>
      </c>
      <c r="AE17" s="17">
        <v>0</v>
      </c>
      <c r="AF17" s="17"/>
      <c r="AG17" s="17"/>
      <c r="AH17" s="17"/>
      <c r="AI17" s="13" t="s">
        <v>7</v>
      </c>
      <c r="AJ17" s="13" t="s">
        <v>9</v>
      </c>
      <c r="AK17" s="61" t="s">
        <v>341</v>
      </c>
      <c r="AL17" s="61" t="s">
        <v>342</v>
      </c>
      <c r="AM17" s="64"/>
      <c r="AN17" s="64"/>
      <c r="AO17" s="15"/>
      <c r="AP17" s="86"/>
      <c r="AQ17" s="86"/>
      <c r="AR17" s="88"/>
      <c r="AS17" s="2"/>
    </row>
    <row r="18" spans="1:46" s="3" customFormat="1" ht="24">
      <c r="A18" s="171">
        <v>16</v>
      </c>
      <c r="B18" s="56" t="s">
        <v>214</v>
      </c>
      <c r="C18" s="57" t="s">
        <v>291</v>
      </c>
      <c r="D18" s="57" t="s">
        <v>292</v>
      </c>
      <c r="E18" s="57" t="s">
        <v>293</v>
      </c>
      <c r="F18" s="57"/>
      <c r="G18" s="14"/>
      <c r="H18" s="14"/>
      <c r="I18" s="14"/>
      <c r="J18" s="14"/>
      <c r="K18" s="155" t="s">
        <v>264</v>
      </c>
      <c r="L18" s="155">
        <v>1</v>
      </c>
      <c r="M18" s="50"/>
      <c r="N18" s="14"/>
      <c r="O18" s="14" t="s">
        <v>297</v>
      </c>
      <c r="P18" s="14" t="s">
        <v>298</v>
      </c>
      <c r="Q18" s="14" t="s">
        <v>296</v>
      </c>
      <c r="R18" s="14"/>
      <c r="S18" s="63"/>
      <c r="T18" s="13" t="s">
        <v>415</v>
      </c>
      <c r="U18" s="51"/>
      <c r="V18" s="13"/>
      <c r="W18" s="115"/>
      <c r="X18" s="13"/>
      <c r="Y18" s="13"/>
      <c r="Z18" s="13" t="s">
        <v>449</v>
      </c>
      <c r="AA18" s="55"/>
      <c r="AB18" s="13"/>
      <c r="AC18" s="17"/>
      <c r="AD18" s="17"/>
      <c r="AE18" s="17"/>
      <c r="AF18" s="17"/>
      <c r="AG18" s="17"/>
      <c r="AH18" s="17"/>
      <c r="AI18" s="13" t="s">
        <v>7</v>
      </c>
      <c r="AJ18" s="13" t="s">
        <v>9</v>
      </c>
      <c r="AK18" s="61" t="s">
        <v>341</v>
      </c>
      <c r="AL18" s="61" t="s">
        <v>342</v>
      </c>
      <c r="AM18" s="64"/>
      <c r="AN18" s="64"/>
      <c r="AO18" s="15"/>
      <c r="AP18" s="86"/>
      <c r="AQ18" s="86"/>
      <c r="AR18" s="88"/>
      <c r="AS18" s="2"/>
    </row>
    <row r="19" spans="1:46" s="3" customFormat="1" ht="24">
      <c r="A19" s="171">
        <v>17</v>
      </c>
      <c r="B19" s="56" t="s">
        <v>214</v>
      </c>
      <c r="C19" s="57" t="s">
        <v>291</v>
      </c>
      <c r="D19" s="57" t="s">
        <v>292</v>
      </c>
      <c r="E19" s="57" t="s">
        <v>299</v>
      </c>
      <c r="F19" s="57"/>
      <c r="G19" s="14"/>
      <c r="H19" s="14"/>
      <c r="I19" s="14"/>
      <c r="J19" s="14"/>
      <c r="K19" s="155" t="s">
        <v>264</v>
      </c>
      <c r="L19" s="155">
        <v>1</v>
      </c>
      <c r="M19" s="50"/>
      <c r="N19" s="14"/>
      <c r="O19" s="14" t="s">
        <v>300</v>
      </c>
      <c r="P19" s="14" t="s">
        <v>301</v>
      </c>
      <c r="Q19" s="14" t="s">
        <v>296</v>
      </c>
      <c r="R19" s="14"/>
      <c r="S19" s="63"/>
      <c r="T19" s="13" t="s">
        <v>415</v>
      </c>
      <c r="U19" s="51"/>
      <c r="V19" s="13"/>
      <c r="W19" s="115"/>
      <c r="X19" s="13"/>
      <c r="Y19" s="13"/>
      <c r="Z19" s="13" t="s">
        <v>449</v>
      </c>
      <c r="AA19" s="55"/>
      <c r="AB19" s="13"/>
      <c r="AC19" s="17"/>
      <c r="AD19" s="17"/>
      <c r="AE19" s="17"/>
      <c r="AF19" s="17"/>
      <c r="AG19" s="17"/>
      <c r="AH19" s="17"/>
      <c r="AI19" s="13" t="s">
        <v>7</v>
      </c>
      <c r="AJ19" s="13" t="s">
        <v>9</v>
      </c>
      <c r="AK19" s="61" t="s">
        <v>341</v>
      </c>
      <c r="AL19" s="61" t="s">
        <v>342</v>
      </c>
      <c r="AM19" s="64"/>
      <c r="AN19" s="64"/>
      <c r="AO19" s="15"/>
      <c r="AP19" s="86"/>
      <c r="AQ19" s="86"/>
      <c r="AR19" s="88"/>
      <c r="AS19" s="2"/>
    </row>
    <row r="20" spans="1:46" s="3" customFormat="1" ht="24">
      <c r="A20" s="171">
        <v>18</v>
      </c>
      <c r="B20" s="56" t="s">
        <v>214</v>
      </c>
      <c r="C20" s="57" t="s">
        <v>291</v>
      </c>
      <c r="D20" s="57" t="s">
        <v>292</v>
      </c>
      <c r="E20" s="57" t="s">
        <v>302</v>
      </c>
      <c r="F20" s="57"/>
      <c r="G20" s="14"/>
      <c r="H20" s="14"/>
      <c r="I20" s="14"/>
      <c r="J20" s="14"/>
      <c r="K20" s="155" t="s">
        <v>264</v>
      </c>
      <c r="L20" s="172">
        <v>1</v>
      </c>
      <c r="M20" s="50"/>
      <c r="N20" s="14"/>
      <c r="O20" s="14" t="s">
        <v>303</v>
      </c>
      <c r="P20" s="14" t="s">
        <v>304</v>
      </c>
      <c r="Q20" s="14" t="s">
        <v>296</v>
      </c>
      <c r="R20" s="14"/>
      <c r="S20" s="63"/>
      <c r="T20" s="13" t="s">
        <v>415</v>
      </c>
      <c r="U20" s="51"/>
      <c r="V20" s="13"/>
      <c r="W20" s="115"/>
      <c r="X20" s="13"/>
      <c r="Y20" s="13"/>
      <c r="Z20" s="13" t="s">
        <v>449</v>
      </c>
      <c r="AA20" s="55"/>
      <c r="AB20" s="13"/>
      <c r="AC20" s="17"/>
      <c r="AD20" s="17"/>
      <c r="AE20" s="17"/>
      <c r="AF20" s="17"/>
      <c r="AG20" s="17"/>
      <c r="AH20" s="17"/>
      <c r="AI20" s="13" t="s">
        <v>7</v>
      </c>
      <c r="AJ20" s="13" t="s">
        <v>9</v>
      </c>
      <c r="AK20" s="61" t="s">
        <v>341</v>
      </c>
      <c r="AL20" s="61" t="s">
        <v>342</v>
      </c>
      <c r="AM20" s="64"/>
      <c r="AN20" s="64"/>
      <c r="AO20" s="15"/>
      <c r="AP20" s="86"/>
      <c r="AQ20" s="86"/>
      <c r="AR20" s="87"/>
    </row>
    <row r="21" spans="1:46" s="3" customFormat="1" ht="24">
      <c r="A21" s="171">
        <v>19</v>
      </c>
      <c r="B21" s="56" t="s">
        <v>214</v>
      </c>
      <c r="C21" s="57" t="s">
        <v>291</v>
      </c>
      <c r="D21" s="57" t="s">
        <v>292</v>
      </c>
      <c r="E21" s="57" t="s">
        <v>305</v>
      </c>
      <c r="F21" s="57"/>
      <c r="G21" s="14"/>
      <c r="H21" s="14"/>
      <c r="I21" s="14"/>
      <c r="J21" s="14"/>
      <c r="K21" s="155" t="s">
        <v>264</v>
      </c>
      <c r="L21" s="155">
        <v>1</v>
      </c>
      <c r="M21" s="50"/>
      <c r="N21" s="14"/>
      <c r="O21" s="14" t="s">
        <v>306</v>
      </c>
      <c r="P21" s="14" t="s">
        <v>307</v>
      </c>
      <c r="Q21" s="14" t="s">
        <v>296</v>
      </c>
      <c r="R21" s="14"/>
      <c r="S21" s="63"/>
      <c r="T21" s="13" t="s">
        <v>415</v>
      </c>
      <c r="U21" s="51"/>
      <c r="V21" s="13"/>
      <c r="W21" s="115"/>
      <c r="X21" s="13"/>
      <c r="Y21" s="13"/>
      <c r="Z21" s="13" t="s">
        <v>449</v>
      </c>
      <c r="AA21" s="55"/>
      <c r="AB21" s="13"/>
      <c r="AC21" s="17"/>
      <c r="AD21" s="17"/>
      <c r="AE21" s="17"/>
      <c r="AF21" s="17"/>
      <c r="AG21" s="17"/>
      <c r="AH21" s="17"/>
      <c r="AI21" s="13" t="s">
        <v>7</v>
      </c>
      <c r="AJ21" s="13" t="s">
        <v>9</v>
      </c>
      <c r="AK21" s="61" t="s">
        <v>341</v>
      </c>
      <c r="AL21" s="61" t="s">
        <v>342</v>
      </c>
      <c r="AM21" s="64"/>
      <c r="AN21" s="64"/>
      <c r="AO21" s="15"/>
      <c r="AP21" s="86"/>
      <c r="AQ21" s="86"/>
      <c r="AR21" s="87"/>
    </row>
    <row r="22" spans="1:46" s="3" customFormat="1" ht="24">
      <c r="A22" s="171">
        <v>20</v>
      </c>
      <c r="B22" s="56" t="s">
        <v>214</v>
      </c>
      <c r="C22" s="57" t="s">
        <v>291</v>
      </c>
      <c r="D22" s="57" t="s">
        <v>292</v>
      </c>
      <c r="E22" s="57" t="s">
        <v>308</v>
      </c>
      <c r="F22" s="57"/>
      <c r="G22" s="14"/>
      <c r="H22" s="14"/>
      <c r="I22" s="14"/>
      <c r="J22" s="14"/>
      <c r="K22" s="155" t="s">
        <v>264</v>
      </c>
      <c r="L22" s="155">
        <v>1</v>
      </c>
      <c r="M22" s="50"/>
      <c r="N22" s="14"/>
      <c r="O22" s="14" t="s">
        <v>309</v>
      </c>
      <c r="P22" s="14" t="s">
        <v>310</v>
      </c>
      <c r="Q22" s="14" t="s">
        <v>296</v>
      </c>
      <c r="R22" s="14"/>
      <c r="S22" s="63"/>
      <c r="T22" s="13" t="s">
        <v>415</v>
      </c>
      <c r="U22" s="51"/>
      <c r="V22" s="13"/>
      <c r="W22" s="115"/>
      <c r="X22" s="13"/>
      <c r="Y22" s="13"/>
      <c r="Z22" s="13" t="s">
        <v>449</v>
      </c>
      <c r="AA22" s="55"/>
      <c r="AB22" s="13"/>
      <c r="AC22" s="17"/>
      <c r="AD22" s="17"/>
      <c r="AE22" s="17"/>
      <c r="AF22" s="17"/>
      <c r="AG22" s="17"/>
      <c r="AH22" s="17"/>
      <c r="AI22" s="13" t="s">
        <v>7</v>
      </c>
      <c r="AJ22" s="13" t="s">
        <v>9</v>
      </c>
      <c r="AK22" s="61" t="s">
        <v>341</v>
      </c>
      <c r="AL22" s="61" t="s">
        <v>342</v>
      </c>
      <c r="AM22" s="64"/>
      <c r="AN22" s="64"/>
      <c r="AO22" s="15"/>
      <c r="AP22" s="86"/>
      <c r="AQ22" s="86"/>
      <c r="AR22" s="88"/>
    </row>
    <row r="23" spans="1:46" s="3" customFormat="1" ht="24">
      <c r="A23" s="171">
        <v>21</v>
      </c>
      <c r="B23" s="56" t="s">
        <v>214</v>
      </c>
      <c r="C23" s="57" t="s">
        <v>291</v>
      </c>
      <c r="D23" s="57" t="s">
        <v>292</v>
      </c>
      <c r="E23" s="57" t="s">
        <v>311</v>
      </c>
      <c r="F23" s="57"/>
      <c r="G23" s="14"/>
      <c r="H23" s="14"/>
      <c r="I23" s="14"/>
      <c r="J23" s="14"/>
      <c r="K23" s="155" t="s">
        <v>264</v>
      </c>
      <c r="L23" s="155">
        <v>1</v>
      </c>
      <c r="M23" s="50"/>
      <c r="N23" s="14"/>
      <c r="O23" s="14" t="s">
        <v>312</v>
      </c>
      <c r="P23" s="14" t="s">
        <v>313</v>
      </c>
      <c r="Q23" s="14" t="s">
        <v>296</v>
      </c>
      <c r="R23" s="14"/>
      <c r="S23" s="63"/>
      <c r="T23" s="13" t="s">
        <v>415</v>
      </c>
      <c r="U23" s="51"/>
      <c r="V23" s="13"/>
      <c r="W23" s="115"/>
      <c r="X23" s="13"/>
      <c r="Y23" s="13"/>
      <c r="Z23" s="13" t="s">
        <v>449</v>
      </c>
      <c r="AA23" s="55"/>
      <c r="AB23" s="13"/>
      <c r="AC23" s="17"/>
      <c r="AD23" s="17"/>
      <c r="AE23" s="17"/>
      <c r="AF23" s="17"/>
      <c r="AG23" s="17"/>
      <c r="AH23" s="17"/>
      <c r="AI23" s="13" t="s">
        <v>7</v>
      </c>
      <c r="AJ23" s="13" t="s">
        <v>9</v>
      </c>
      <c r="AK23" s="61" t="s">
        <v>341</v>
      </c>
      <c r="AL23" s="61" t="s">
        <v>342</v>
      </c>
      <c r="AM23" s="64"/>
      <c r="AN23" s="64"/>
      <c r="AO23" s="15"/>
      <c r="AP23" s="86"/>
      <c r="AQ23" s="86"/>
      <c r="AR23" s="88"/>
      <c r="AS23" s="2"/>
    </row>
    <row r="24" spans="1:46" s="3" customFormat="1" ht="24">
      <c r="A24" s="171">
        <v>22</v>
      </c>
      <c r="B24" s="56" t="s">
        <v>214</v>
      </c>
      <c r="C24" s="57" t="s">
        <v>291</v>
      </c>
      <c r="D24" s="57" t="s">
        <v>292</v>
      </c>
      <c r="E24" s="57" t="s">
        <v>314</v>
      </c>
      <c r="F24" s="57"/>
      <c r="G24" s="14"/>
      <c r="H24" s="14"/>
      <c r="I24" s="14"/>
      <c r="J24" s="14"/>
      <c r="K24" s="155" t="s">
        <v>264</v>
      </c>
      <c r="L24" s="172">
        <v>1</v>
      </c>
      <c r="M24" s="50"/>
      <c r="N24" s="14"/>
      <c r="O24" s="14" t="s">
        <v>315</v>
      </c>
      <c r="P24" s="14" t="s">
        <v>316</v>
      </c>
      <c r="Q24" s="14" t="s">
        <v>296</v>
      </c>
      <c r="R24" s="14"/>
      <c r="S24" s="63"/>
      <c r="T24" s="13" t="s">
        <v>415</v>
      </c>
      <c r="U24" s="51"/>
      <c r="V24" s="13"/>
      <c r="W24" s="115"/>
      <c r="X24" s="13"/>
      <c r="Y24" s="13"/>
      <c r="Z24" s="13" t="s">
        <v>449</v>
      </c>
      <c r="AA24" s="55"/>
      <c r="AB24" s="13"/>
      <c r="AC24" s="17"/>
      <c r="AD24" s="17"/>
      <c r="AE24" s="17"/>
      <c r="AF24" s="17"/>
      <c r="AG24" s="17"/>
      <c r="AH24" s="17"/>
      <c r="AI24" s="13" t="s">
        <v>7</v>
      </c>
      <c r="AJ24" s="13" t="s">
        <v>9</v>
      </c>
      <c r="AK24" s="61" t="s">
        <v>341</v>
      </c>
      <c r="AL24" s="61" t="s">
        <v>342</v>
      </c>
      <c r="AM24" s="64"/>
      <c r="AN24" s="64"/>
      <c r="AO24" s="15"/>
      <c r="AP24" s="86"/>
      <c r="AQ24" s="86"/>
      <c r="AR24" s="88"/>
      <c r="AS24" s="2"/>
    </row>
    <row r="25" spans="1:46" s="3" customFormat="1" ht="48">
      <c r="A25" s="171">
        <v>23</v>
      </c>
      <c r="B25" s="56" t="s">
        <v>214</v>
      </c>
      <c r="C25" s="57" t="s">
        <v>291</v>
      </c>
      <c r="D25" s="57" t="s">
        <v>317</v>
      </c>
      <c r="E25" s="57" t="s">
        <v>318</v>
      </c>
      <c r="F25" s="57"/>
      <c r="G25" s="14"/>
      <c r="H25" s="14"/>
      <c r="I25" s="14"/>
      <c r="J25" s="14"/>
      <c r="K25" s="155" t="s">
        <v>221</v>
      </c>
      <c r="L25" s="172">
        <v>1</v>
      </c>
      <c r="M25" s="50"/>
      <c r="N25" s="14"/>
      <c r="O25" s="14" t="s">
        <v>319</v>
      </c>
      <c r="P25" s="14" t="s">
        <v>320</v>
      </c>
      <c r="Q25" s="14" t="s">
        <v>321</v>
      </c>
      <c r="R25" s="14"/>
      <c r="S25" s="138"/>
      <c r="T25" s="13" t="s">
        <v>416</v>
      </c>
      <c r="U25" s="51"/>
      <c r="V25" s="13"/>
      <c r="W25" s="139"/>
      <c r="X25" s="13"/>
      <c r="Y25" s="13" t="s">
        <v>12</v>
      </c>
      <c r="Z25" s="13" t="s">
        <v>428</v>
      </c>
      <c r="AA25" s="55">
        <v>42745</v>
      </c>
      <c r="AB25" s="13" t="s">
        <v>429</v>
      </c>
      <c r="AC25" s="17">
        <v>9</v>
      </c>
      <c r="AD25" s="17">
        <v>0</v>
      </c>
      <c r="AE25" s="17">
        <v>0</v>
      </c>
      <c r="AF25" s="17"/>
      <c r="AG25" s="17"/>
      <c r="AH25" s="17"/>
      <c r="AI25" s="13" t="s">
        <v>7</v>
      </c>
      <c r="AJ25" s="13" t="s">
        <v>9</v>
      </c>
      <c r="AK25" s="61" t="s">
        <v>341</v>
      </c>
      <c r="AL25" s="61" t="s">
        <v>342</v>
      </c>
      <c r="AM25" s="64"/>
      <c r="AN25" s="64"/>
      <c r="AO25" s="15"/>
      <c r="AP25" s="86"/>
      <c r="AQ25" s="86"/>
      <c r="AR25" s="88"/>
    </row>
    <row r="26" spans="1:46" s="3" customFormat="1" ht="48">
      <c r="A26" s="171">
        <v>24</v>
      </c>
      <c r="B26" s="56" t="s">
        <v>214</v>
      </c>
      <c r="C26" s="57" t="s">
        <v>291</v>
      </c>
      <c r="D26" s="57" t="s">
        <v>317</v>
      </c>
      <c r="E26" s="57" t="s">
        <v>318</v>
      </c>
      <c r="F26" s="57"/>
      <c r="G26" s="14"/>
      <c r="H26" s="14"/>
      <c r="I26" s="14"/>
      <c r="J26" s="14"/>
      <c r="K26" s="155" t="s">
        <v>221</v>
      </c>
      <c r="L26" s="155">
        <v>1</v>
      </c>
      <c r="M26" s="50"/>
      <c r="N26" s="14"/>
      <c r="O26" s="14" t="s">
        <v>319</v>
      </c>
      <c r="P26" s="14" t="s">
        <v>322</v>
      </c>
      <c r="Q26" s="14" t="s">
        <v>321</v>
      </c>
      <c r="R26" s="14"/>
      <c r="S26" s="63"/>
      <c r="T26" s="13" t="s">
        <v>416</v>
      </c>
      <c r="U26" s="51"/>
      <c r="V26" s="13"/>
      <c r="W26" s="115"/>
      <c r="X26" s="13"/>
      <c r="Y26" s="13"/>
      <c r="Z26" s="13" t="s">
        <v>430</v>
      </c>
      <c r="AA26" s="55"/>
      <c r="AB26" s="13"/>
      <c r="AC26" s="17"/>
      <c r="AD26" s="17"/>
      <c r="AE26" s="17"/>
      <c r="AF26" s="17"/>
      <c r="AG26" s="17"/>
      <c r="AH26" s="17"/>
      <c r="AI26" s="13" t="s">
        <v>7</v>
      </c>
      <c r="AJ26" s="13" t="s">
        <v>9</v>
      </c>
      <c r="AK26" s="61" t="s">
        <v>341</v>
      </c>
      <c r="AL26" s="61" t="s">
        <v>342</v>
      </c>
      <c r="AM26" s="64"/>
      <c r="AN26" s="64"/>
      <c r="AO26" s="15"/>
      <c r="AP26" s="86"/>
      <c r="AQ26" s="86"/>
      <c r="AR26" s="88"/>
    </row>
    <row r="27" spans="1:46" s="3" customFormat="1" ht="48">
      <c r="A27" s="171">
        <v>25</v>
      </c>
      <c r="B27" s="56" t="s">
        <v>214</v>
      </c>
      <c r="C27" s="57" t="s">
        <v>291</v>
      </c>
      <c r="D27" s="57" t="s">
        <v>317</v>
      </c>
      <c r="E27" s="57" t="s">
        <v>323</v>
      </c>
      <c r="F27" s="57"/>
      <c r="G27" s="14"/>
      <c r="H27" s="14"/>
      <c r="I27" s="14"/>
      <c r="J27" s="14"/>
      <c r="K27" s="155" t="s">
        <v>221</v>
      </c>
      <c r="L27" s="172">
        <v>1</v>
      </c>
      <c r="M27" s="50"/>
      <c r="N27" s="14"/>
      <c r="O27" s="14" t="s">
        <v>319</v>
      </c>
      <c r="P27" s="14" t="s">
        <v>324</v>
      </c>
      <c r="Q27" s="14" t="s">
        <v>321</v>
      </c>
      <c r="R27" s="14"/>
      <c r="S27" s="63"/>
      <c r="T27" s="13" t="s">
        <v>416</v>
      </c>
      <c r="U27" s="51"/>
      <c r="V27" s="13"/>
      <c r="W27" s="115"/>
      <c r="X27" s="13"/>
      <c r="Y27" s="13"/>
      <c r="Z27" s="13" t="s">
        <v>430</v>
      </c>
      <c r="AA27" s="55"/>
      <c r="AB27" s="13"/>
      <c r="AC27" s="17"/>
      <c r="AD27" s="17"/>
      <c r="AE27" s="17"/>
      <c r="AF27" s="17"/>
      <c r="AG27" s="17"/>
      <c r="AH27" s="17"/>
      <c r="AI27" s="13" t="s">
        <v>7</v>
      </c>
      <c r="AJ27" s="13" t="s">
        <v>7</v>
      </c>
      <c r="AK27" s="61" t="s">
        <v>341</v>
      </c>
      <c r="AL27" s="61" t="s">
        <v>342</v>
      </c>
      <c r="AM27" s="64"/>
      <c r="AN27" s="64"/>
      <c r="AO27" s="15"/>
      <c r="AP27" s="86"/>
      <c r="AQ27" s="86"/>
      <c r="AR27" s="88"/>
    </row>
    <row r="28" spans="1:46" s="3" customFormat="1" ht="24">
      <c r="A28" s="171">
        <v>26</v>
      </c>
      <c r="B28" s="56" t="s">
        <v>214</v>
      </c>
      <c r="C28" s="57" t="s">
        <v>291</v>
      </c>
      <c r="D28" s="57" t="s">
        <v>325</v>
      </c>
      <c r="E28" s="57" t="s">
        <v>326</v>
      </c>
      <c r="F28" s="57"/>
      <c r="G28" s="14"/>
      <c r="H28" s="14"/>
      <c r="I28" s="14"/>
      <c r="J28" s="14"/>
      <c r="K28" s="155" t="s">
        <v>264</v>
      </c>
      <c r="L28" s="172">
        <v>1</v>
      </c>
      <c r="M28" s="50"/>
      <c r="N28" s="14"/>
      <c r="O28" s="14" t="s">
        <v>327</v>
      </c>
      <c r="P28" s="14" t="s">
        <v>328</v>
      </c>
      <c r="Q28" s="14" t="s">
        <v>296</v>
      </c>
      <c r="R28" s="14"/>
      <c r="S28" s="63"/>
      <c r="T28" s="13" t="s">
        <v>415</v>
      </c>
      <c r="U28" s="51"/>
      <c r="V28" s="13"/>
      <c r="W28" s="115"/>
      <c r="X28" s="13"/>
      <c r="Y28" s="13"/>
      <c r="Z28" s="13" t="s">
        <v>449</v>
      </c>
      <c r="AA28" s="55"/>
      <c r="AB28" s="13"/>
      <c r="AC28" s="17"/>
      <c r="AD28" s="17"/>
      <c r="AE28" s="17"/>
      <c r="AF28" s="17"/>
      <c r="AG28" s="17"/>
      <c r="AH28" s="17"/>
      <c r="AI28" s="13" t="s">
        <v>7</v>
      </c>
      <c r="AJ28" s="13" t="s">
        <v>9</v>
      </c>
      <c r="AK28" s="61" t="s">
        <v>341</v>
      </c>
      <c r="AL28" s="61" t="s">
        <v>342</v>
      </c>
      <c r="AM28" s="117" t="s">
        <v>343</v>
      </c>
      <c r="AN28" s="64"/>
      <c r="AO28" s="15"/>
      <c r="AP28" s="86"/>
      <c r="AQ28" s="86"/>
      <c r="AR28" s="88"/>
    </row>
    <row r="29" spans="1:46" s="3" customFormat="1" ht="168">
      <c r="A29" s="171">
        <v>27</v>
      </c>
      <c r="B29" s="56" t="s">
        <v>214</v>
      </c>
      <c r="C29" s="57" t="s">
        <v>329</v>
      </c>
      <c r="D29" s="57" t="s">
        <v>330</v>
      </c>
      <c r="E29" s="57" t="s">
        <v>331</v>
      </c>
      <c r="F29" s="57"/>
      <c r="G29" s="14"/>
      <c r="H29" s="14"/>
      <c r="I29" s="14"/>
      <c r="J29" s="14"/>
      <c r="K29" s="155" t="s">
        <v>264</v>
      </c>
      <c r="L29" s="155">
        <v>1</v>
      </c>
      <c r="M29" s="50" t="s">
        <v>332</v>
      </c>
      <c r="N29" s="14"/>
      <c r="O29" s="14" t="s">
        <v>333</v>
      </c>
      <c r="P29" s="14" t="s">
        <v>334</v>
      </c>
      <c r="Q29" s="14" t="s">
        <v>335</v>
      </c>
      <c r="R29" s="14"/>
      <c r="S29" s="63"/>
      <c r="T29" s="13" t="s">
        <v>432</v>
      </c>
      <c r="U29" s="51"/>
      <c r="V29" s="13"/>
      <c r="W29" s="115"/>
      <c r="X29" s="13"/>
      <c r="Y29" s="13" t="s">
        <v>12</v>
      </c>
      <c r="Z29" s="13" t="s">
        <v>481</v>
      </c>
      <c r="AA29" s="55">
        <v>42759</v>
      </c>
      <c r="AB29" s="13" t="s">
        <v>482</v>
      </c>
      <c r="AC29" s="17">
        <v>11</v>
      </c>
      <c r="AD29" s="17">
        <v>0</v>
      </c>
      <c r="AE29" s="17">
        <v>0</v>
      </c>
      <c r="AF29" s="17"/>
      <c r="AG29" s="17"/>
      <c r="AH29" s="17"/>
      <c r="AI29" s="13" t="s">
        <v>7</v>
      </c>
      <c r="AJ29" s="13"/>
      <c r="AK29" s="61" t="s">
        <v>341</v>
      </c>
      <c r="AL29" s="61" t="s">
        <v>342</v>
      </c>
      <c r="AM29" s="117" t="s">
        <v>344</v>
      </c>
      <c r="AN29" s="64"/>
      <c r="AO29" s="15"/>
      <c r="AP29" s="86"/>
      <c r="AQ29" s="86"/>
      <c r="AR29" s="88"/>
      <c r="AT29" s="2"/>
    </row>
    <row r="30" spans="1:46" s="3" customFormat="1" ht="112">
      <c r="A30" s="171">
        <v>28</v>
      </c>
      <c r="B30" s="56" t="s">
        <v>214</v>
      </c>
      <c r="C30" s="57" t="s">
        <v>329</v>
      </c>
      <c r="D30" s="57" t="s">
        <v>336</v>
      </c>
      <c r="E30" s="57" t="s">
        <v>331</v>
      </c>
      <c r="F30" s="57"/>
      <c r="G30" s="14"/>
      <c r="H30" s="14"/>
      <c r="I30" s="14"/>
      <c r="J30" s="14"/>
      <c r="K30" s="155"/>
      <c r="L30" s="155">
        <v>1</v>
      </c>
      <c r="M30" s="50"/>
      <c r="N30" s="14"/>
      <c r="O30" s="14" t="s">
        <v>337</v>
      </c>
      <c r="P30" s="14" t="s">
        <v>338</v>
      </c>
      <c r="Q30" s="14" t="s">
        <v>335</v>
      </c>
      <c r="R30" s="14"/>
      <c r="S30" s="63"/>
      <c r="T30" s="13" t="s">
        <v>432</v>
      </c>
      <c r="U30" s="51"/>
      <c r="V30" s="13"/>
      <c r="W30" s="115"/>
      <c r="X30" s="13"/>
      <c r="Y30" s="13"/>
      <c r="Z30" s="13" t="s">
        <v>483</v>
      </c>
      <c r="AA30" s="55"/>
      <c r="AB30" s="13"/>
      <c r="AC30" s="17"/>
      <c r="AD30" s="17"/>
      <c r="AE30" s="17"/>
      <c r="AF30" s="17"/>
      <c r="AG30" s="17"/>
      <c r="AH30" s="17"/>
      <c r="AI30" s="13" t="s">
        <v>7</v>
      </c>
      <c r="AJ30" s="13"/>
      <c r="AK30" s="61" t="s">
        <v>341</v>
      </c>
      <c r="AL30" s="61" t="s">
        <v>342</v>
      </c>
      <c r="AM30" s="117" t="s">
        <v>344</v>
      </c>
      <c r="AN30" s="64"/>
      <c r="AO30" s="15"/>
      <c r="AP30" s="86"/>
      <c r="AQ30" s="86"/>
      <c r="AR30" s="88"/>
      <c r="AT30" s="2"/>
    </row>
    <row r="31" spans="1:46" s="3" customFormat="1" ht="195">
      <c r="A31" s="171">
        <v>29</v>
      </c>
      <c r="B31" s="56" t="s">
        <v>214</v>
      </c>
      <c r="C31" s="57" t="s">
        <v>329</v>
      </c>
      <c r="D31" s="57" t="s">
        <v>336</v>
      </c>
      <c r="E31" s="57" t="s">
        <v>331</v>
      </c>
      <c r="F31" s="57"/>
      <c r="G31" s="14"/>
      <c r="H31" s="14"/>
      <c r="I31" s="14"/>
      <c r="J31" s="14"/>
      <c r="K31" s="155"/>
      <c r="L31" s="155">
        <v>1</v>
      </c>
      <c r="M31" s="50"/>
      <c r="N31" s="14"/>
      <c r="O31" s="14" t="s">
        <v>339</v>
      </c>
      <c r="P31" s="14" t="s">
        <v>340</v>
      </c>
      <c r="Q31" s="14" t="s">
        <v>335</v>
      </c>
      <c r="R31" s="14"/>
      <c r="S31" s="63"/>
      <c r="T31" s="13" t="s">
        <v>432</v>
      </c>
      <c r="U31" s="51"/>
      <c r="V31" s="13"/>
      <c r="W31" s="115"/>
      <c r="X31" s="13"/>
      <c r="Y31" s="13"/>
      <c r="Z31" s="13" t="s">
        <v>483</v>
      </c>
      <c r="AA31" s="55"/>
      <c r="AB31" s="13"/>
      <c r="AC31" s="17"/>
      <c r="AD31" s="17"/>
      <c r="AE31" s="17"/>
      <c r="AF31" s="17"/>
      <c r="AG31" s="17"/>
      <c r="AH31" s="17"/>
      <c r="AI31" s="13" t="s">
        <v>7</v>
      </c>
      <c r="AJ31" s="13"/>
      <c r="AK31" s="61" t="s">
        <v>341</v>
      </c>
      <c r="AL31" s="61" t="s">
        <v>342</v>
      </c>
      <c r="AM31" s="117" t="s">
        <v>344</v>
      </c>
      <c r="AN31" s="64"/>
      <c r="AO31" s="15"/>
      <c r="AP31" s="86"/>
      <c r="AQ31" s="86"/>
      <c r="AR31" s="88"/>
      <c r="AT31" s="2"/>
    </row>
    <row r="32" spans="1:46" s="3" customFormat="1" ht="60">
      <c r="A32" s="171">
        <v>30</v>
      </c>
      <c r="B32" s="56" t="s">
        <v>214</v>
      </c>
      <c r="C32" s="56" t="s">
        <v>345</v>
      </c>
      <c r="D32" s="56"/>
      <c r="E32" s="56" t="s">
        <v>225</v>
      </c>
      <c r="F32" s="56"/>
      <c r="G32" s="50"/>
      <c r="H32" s="50"/>
      <c r="I32" s="50"/>
      <c r="J32" s="50"/>
      <c r="K32" s="155" t="s">
        <v>218</v>
      </c>
      <c r="L32" s="155">
        <v>1</v>
      </c>
      <c r="M32" s="50"/>
      <c r="N32" s="50"/>
      <c r="O32" s="50" t="s">
        <v>346</v>
      </c>
      <c r="P32" s="50" t="s">
        <v>347</v>
      </c>
      <c r="Q32" s="50" t="s">
        <v>348</v>
      </c>
      <c r="R32" s="14"/>
      <c r="S32" s="63"/>
      <c r="T32" s="13" t="s">
        <v>417</v>
      </c>
      <c r="U32" s="51"/>
      <c r="V32" s="13"/>
      <c r="W32" s="115"/>
      <c r="X32" s="13"/>
      <c r="Y32" s="13" t="s">
        <v>12</v>
      </c>
      <c r="Z32" s="13" t="s">
        <v>450</v>
      </c>
      <c r="AA32" s="55"/>
      <c r="AB32" s="13" t="s">
        <v>433</v>
      </c>
      <c r="AC32" s="17"/>
      <c r="AD32" s="17"/>
      <c r="AE32" s="17"/>
      <c r="AF32" s="17"/>
      <c r="AG32" s="17"/>
      <c r="AH32" s="17"/>
      <c r="AI32" s="13" t="s">
        <v>7</v>
      </c>
      <c r="AJ32" s="13" t="s">
        <v>9</v>
      </c>
      <c r="AK32" s="61" t="s">
        <v>413</v>
      </c>
      <c r="AL32" s="61" t="s">
        <v>414</v>
      </c>
      <c r="AM32" s="64"/>
      <c r="AN32" s="64"/>
      <c r="AO32" s="15"/>
      <c r="AP32" s="86"/>
      <c r="AQ32" s="86"/>
      <c r="AR32" s="88"/>
    </row>
    <row r="33" spans="1:46" s="3" customFormat="1" ht="60">
      <c r="A33" s="171">
        <v>31</v>
      </c>
      <c r="B33" s="56" t="s">
        <v>214</v>
      </c>
      <c r="C33" s="56" t="s">
        <v>345</v>
      </c>
      <c r="D33" s="56"/>
      <c r="E33" s="56" t="s">
        <v>225</v>
      </c>
      <c r="F33" s="56"/>
      <c r="G33" s="50"/>
      <c r="H33" s="50"/>
      <c r="I33" s="50"/>
      <c r="J33" s="50"/>
      <c r="K33" s="155" t="s">
        <v>218</v>
      </c>
      <c r="L33" s="155">
        <v>1</v>
      </c>
      <c r="M33" s="50"/>
      <c r="N33" s="14"/>
      <c r="O33" s="14" t="s">
        <v>349</v>
      </c>
      <c r="P33" s="14" t="s">
        <v>350</v>
      </c>
      <c r="Q33" s="14"/>
      <c r="R33" s="14"/>
      <c r="S33" s="63"/>
      <c r="T33" s="13" t="s">
        <v>417</v>
      </c>
      <c r="U33" s="51"/>
      <c r="V33" s="13"/>
      <c r="W33" s="115"/>
      <c r="X33" s="13"/>
      <c r="Y33" s="13"/>
      <c r="Z33" s="13" t="s">
        <v>426</v>
      </c>
      <c r="AA33" s="55"/>
      <c r="AB33" s="13"/>
      <c r="AC33" s="17"/>
      <c r="AD33" s="17"/>
      <c r="AE33" s="17"/>
      <c r="AF33" s="17"/>
      <c r="AG33" s="17"/>
      <c r="AH33" s="17"/>
      <c r="AI33" s="13" t="s">
        <v>7</v>
      </c>
      <c r="AJ33" s="13" t="s">
        <v>9</v>
      </c>
      <c r="AK33" s="61" t="s">
        <v>413</v>
      </c>
      <c r="AL33" s="61" t="s">
        <v>414</v>
      </c>
      <c r="AM33" s="64"/>
      <c r="AN33" s="64"/>
      <c r="AO33" s="15"/>
      <c r="AP33" s="86"/>
      <c r="AQ33" s="86"/>
      <c r="AR33" s="88"/>
    </row>
    <row r="34" spans="1:46" s="3" customFormat="1" ht="348">
      <c r="A34" s="171">
        <v>32</v>
      </c>
      <c r="B34" s="56" t="s">
        <v>214</v>
      </c>
      <c r="C34" s="57" t="s">
        <v>351</v>
      </c>
      <c r="D34" s="57" t="s">
        <v>351</v>
      </c>
      <c r="E34" s="57" t="s">
        <v>229</v>
      </c>
      <c r="F34" s="57"/>
      <c r="G34" s="14"/>
      <c r="H34" s="14"/>
      <c r="I34" s="14"/>
      <c r="J34" s="14"/>
      <c r="K34" s="155" t="s">
        <v>218</v>
      </c>
      <c r="L34" s="178">
        <v>1</v>
      </c>
      <c r="M34" s="50"/>
      <c r="N34" s="14"/>
      <c r="O34" s="14" t="s">
        <v>352</v>
      </c>
      <c r="P34" s="14"/>
      <c r="Q34" s="14" t="s">
        <v>353</v>
      </c>
      <c r="R34" s="14"/>
      <c r="S34" s="63"/>
      <c r="T34" s="13"/>
      <c r="U34" s="51"/>
      <c r="V34" s="13"/>
      <c r="W34" s="115"/>
      <c r="X34" s="13"/>
      <c r="Y34" s="13" t="s">
        <v>13</v>
      </c>
      <c r="Z34" s="140" t="s">
        <v>447</v>
      </c>
      <c r="AA34" s="55">
        <v>42745</v>
      </c>
      <c r="AB34" s="13" t="s">
        <v>446</v>
      </c>
      <c r="AC34" s="17">
        <v>8</v>
      </c>
      <c r="AD34" s="17">
        <v>0</v>
      </c>
      <c r="AE34" s="17">
        <v>0</v>
      </c>
      <c r="AF34" s="17"/>
      <c r="AG34" s="17"/>
      <c r="AH34" s="17"/>
      <c r="AI34" s="13"/>
      <c r="AJ34" s="13"/>
      <c r="AK34" s="61" t="s">
        <v>413</v>
      </c>
      <c r="AL34" s="61" t="s">
        <v>414</v>
      </c>
      <c r="AM34" s="64"/>
      <c r="AN34" s="64"/>
      <c r="AO34" s="15"/>
      <c r="AP34" s="86"/>
      <c r="AQ34" s="86"/>
      <c r="AR34" s="88"/>
      <c r="AS34" s="1"/>
      <c r="AT34" s="2"/>
    </row>
    <row r="35" spans="1:46" s="3" customFormat="1" ht="36">
      <c r="A35" s="171">
        <v>33</v>
      </c>
      <c r="B35" s="56" t="s">
        <v>214</v>
      </c>
      <c r="C35" s="57" t="s">
        <v>351</v>
      </c>
      <c r="D35" s="57" t="s">
        <v>351</v>
      </c>
      <c r="E35" s="57" t="s">
        <v>354</v>
      </c>
      <c r="F35" s="57"/>
      <c r="G35" s="14"/>
      <c r="H35" s="14"/>
      <c r="I35" s="14"/>
      <c r="J35" s="14"/>
      <c r="K35" s="155" t="s">
        <v>226</v>
      </c>
      <c r="L35" s="155">
        <v>1</v>
      </c>
      <c r="M35" s="50"/>
      <c r="N35" s="14"/>
      <c r="O35" s="14" t="s">
        <v>355</v>
      </c>
      <c r="P35" s="14"/>
      <c r="Q35" s="14" t="s">
        <v>356</v>
      </c>
      <c r="R35" s="14"/>
      <c r="S35" s="63"/>
      <c r="T35" s="13"/>
      <c r="U35" s="51"/>
      <c r="V35" s="13"/>
      <c r="W35" s="115"/>
      <c r="X35" s="13"/>
      <c r="Y35" s="13"/>
      <c r="Z35" s="13" t="s">
        <v>426</v>
      </c>
      <c r="AA35" s="55"/>
      <c r="AB35" s="13"/>
      <c r="AC35" s="17"/>
      <c r="AD35" s="17"/>
      <c r="AE35" s="17"/>
      <c r="AF35" s="17"/>
      <c r="AG35" s="17"/>
      <c r="AH35" s="17"/>
      <c r="AI35" s="13" t="s">
        <v>7</v>
      </c>
      <c r="AJ35" s="13"/>
      <c r="AK35" s="61" t="s">
        <v>413</v>
      </c>
      <c r="AL35" s="61" t="s">
        <v>414</v>
      </c>
      <c r="AM35" s="64"/>
      <c r="AN35" s="64"/>
      <c r="AO35" s="15"/>
      <c r="AP35" s="86"/>
      <c r="AQ35" s="86"/>
      <c r="AR35" s="88"/>
      <c r="AS35" s="1"/>
      <c r="AT35" s="2"/>
    </row>
    <row r="36" spans="1:46" s="3" customFormat="1" ht="60">
      <c r="A36" s="171">
        <v>34</v>
      </c>
      <c r="B36" s="56" t="s">
        <v>214</v>
      </c>
      <c r="C36" s="57" t="s">
        <v>351</v>
      </c>
      <c r="D36" s="57" t="s">
        <v>357</v>
      </c>
      <c r="E36" s="57" t="s">
        <v>354</v>
      </c>
      <c r="F36" s="57"/>
      <c r="G36" s="14"/>
      <c r="H36" s="14"/>
      <c r="I36" s="14"/>
      <c r="J36" s="14"/>
      <c r="K36" s="155" t="s">
        <v>226</v>
      </c>
      <c r="L36" s="155">
        <v>1</v>
      </c>
      <c r="M36" s="50"/>
      <c r="N36" s="14"/>
      <c r="O36" s="14" t="s">
        <v>358</v>
      </c>
      <c r="P36" s="14" t="s">
        <v>359</v>
      </c>
      <c r="Q36" s="14"/>
      <c r="R36" s="14"/>
      <c r="S36" s="63"/>
      <c r="T36" s="13"/>
      <c r="U36" s="51"/>
      <c r="V36" s="13"/>
      <c r="W36" s="115"/>
      <c r="X36" s="13"/>
      <c r="Y36" s="13"/>
      <c r="Z36" s="13" t="s">
        <v>426</v>
      </c>
      <c r="AA36" s="55"/>
      <c r="AB36" s="13"/>
      <c r="AC36" s="17"/>
      <c r="AD36" s="17"/>
      <c r="AE36" s="17"/>
      <c r="AF36" s="17"/>
      <c r="AG36" s="17"/>
      <c r="AH36" s="17"/>
      <c r="AI36" s="13" t="s">
        <v>7</v>
      </c>
      <c r="AJ36" s="13"/>
      <c r="AK36" s="61" t="s">
        <v>413</v>
      </c>
      <c r="AL36" s="61" t="s">
        <v>414</v>
      </c>
      <c r="AM36" s="64"/>
      <c r="AN36" s="64"/>
      <c r="AO36" s="15"/>
      <c r="AP36" s="86"/>
      <c r="AQ36" s="86"/>
      <c r="AR36" s="88"/>
      <c r="AT36" s="2"/>
    </row>
    <row r="37" spans="1:46" s="3" customFormat="1" ht="84">
      <c r="A37" s="171">
        <v>35</v>
      </c>
      <c r="B37" s="56" t="s">
        <v>214</v>
      </c>
      <c r="C37" s="57" t="s">
        <v>351</v>
      </c>
      <c r="D37" s="57" t="s">
        <v>360</v>
      </c>
      <c r="E37" s="57" t="s">
        <v>361</v>
      </c>
      <c r="F37" s="57"/>
      <c r="G37" s="14"/>
      <c r="H37" s="14"/>
      <c r="I37" s="14"/>
      <c r="J37" s="14"/>
      <c r="K37" s="155" t="s">
        <v>257</v>
      </c>
      <c r="L37" s="155">
        <v>1</v>
      </c>
      <c r="M37" s="50"/>
      <c r="N37" s="14"/>
      <c r="O37" s="14" t="s">
        <v>362</v>
      </c>
      <c r="P37" s="14"/>
      <c r="Q37" s="14" t="s">
        <v>363</v>
      </c>
      <c r="R37" s="14"/>
      <c r="S37" s="63"/>
      <c r="T37" s="13"/>
      <c r="U37" s="51"/>
      <c r="V37" s="13"/>
      <c r="W37" s="115"/>
      <c r="X37" s="13"/>
      <c r="Y37" s="13" t="s">
        <v>14</v>
      </c>
      <c r="Z37" s="13" t="s">
        <v>448</v>
      </c>
      <c r="AA37" s="55">
        <v>42745</v>
      </c>
      <c r="AB37" s="13" t="s">
        <v>445</v>
      </c>
      <c r="AC37" s="17">
        <v>8</v>
      </c>
      <c r="AD37" s="17">
        <v>0</v>
      </c>
      <c r="AE37" s="17">
        <v>0</v>
      </c>
      <c r="AF37" s="17"/>
      <c r="AG37" s="17"/>
      <c r="AH37" s="17"/>
      <c r="AI37" s="13" t="s">
        <v>9</v>
      </c>
      <c r="AJ37" s="13"/>
      <c r="AK37" s="61" t="s">
        <v>413</v>
      </c>
      <c r="AL37" s="61" t="s">
        <v>414</v>
      </c>
      <c r="AM37" s="64"/>
      <c r="AN37" s="64"/>
      <c r="AO37" s="15"/>
      <c r="AP37" s="86"/>
      <c r="AQ37" s="86"/>
      <c r="AR37" s="88"/>
      <c r="AS37" s="2"/>
      <c r="AT37" s="2"/>
    </row>
    <row r="38" spans="1:46" s="3" customFormat="1" ht="96">
      <c r="A38" s="171">
        <v>36</v>
      </c>
      <c r="B38" s="56" t="s">
        <v>214</v>
      </c>
      <c r="C38" s="57" t="s">
        <v>351</v>
      </c>
      <c r="D38" s="57" t="s">
        <v>364</v>
      </c>
      <c r="E38" s="57" t="s">
        <v>365</v>
      </c>
      <c r="F38" s="57"/>
      <c r="G38" s="14"/>
      <c r="H38" s="14"/>
      <c r="I38" s="14"/>
      <c r="J38" s="14"/>
      <c r="K38" s="155" t="s">
        <v>226</v>
      </c>
      <c r="L38" s="155">
        <v>1</v>
      </c>
      <c r="M38" s="50"/>
      <c r="N38" s="14"/>
      <c r="O38" s="14" t="s">
        <v>366</v>
      </c>
      <c r="P38" s="14" t="s">
        <v>367</v>
      </c>
      <c r="Q38" s="14"/>
      <c r="R38" s="14"/>
      <c r="S38" s="63"/>
      <c r="T38" s="13"/>
      <c r="U38" s="51"/>
      <c r="V38" s="13"/>
      <c r="W38" s="115"/>
      <c r="X38" s="13"/>
      <c r="Y38" s="13"/>
      <c r="Z38" s="13" t="s">
        <v>426</v>
      </c>
      <c r="AA38" s="55"/>
      <c r="AB38" s="13"/>
      <c r="AC38" s="17"/>
      <c r="AD38" s="17"/>
      <c r="AE38" s="17"/>
      <c r="AF38" s="17"/>
      <c r="AG38" s="17"/>
      <c r="AH38" s="17"/>
      <c r="AI38" s="13" t="s">
        <v>7</v>
      </c>
      <c r="AJ38" s="13"/>
      <c r="AK38" s="61" t="s">
        <v>413</v>
      </c>
      <c r="AL38" s="61" t="s">
        <v>414</v>
      </c>
      <c r="AM38" s="64"/>
      <c r="AN38" s="64"/>
      <c r="AO38" s="15"/>
      <c r="AP38" s="86"/>
      <c r="AQ38" s="86"/>
      <c r="AR38" s="88"/>
      <c r="AS38" s="2"/>
      <c r="AT38" s="2"/>
    </row>
    <row r="39" spans="1:46" s="3" customFormat="1" ht="60">
      <c r="A39" s="171">
        <v>37</v>
      </c>
      <c r="B39" s="56" t="s">
        <v>214</v>
      </c>
      <c r="C39" s="57" t="s">
        <v>351</v>
      </c>
      <c r="D39" s="57" t="s">
        <v>368</v>
      </c>
      <c r="E39" s="57" t="s">
        <v>369</v>
      </c>
      <c r="F39" s="57"/>
      <c r="G39" s="14"/>
      <c r="H39" s="14"/>
      <c r="I39" s="14"/>
      <c r="J39" s="14"/>
      <c r="K39" s="155" t="s">
        <v>226</v>
      </c>
      <c r="L39" s="155">
        <v>1</v>
      </c>
      <c r="M39" s="50"/>
      <c r="N39" s="14"/>
      <c r="O39" s="14" t="s">
        <v>370</v>
      </c>
      <c r="P39" s="14" t="s">
        <v>371</v>
      </c>
      <c r="Q39" s="14"/>
      <c r="R39" s="14"/>
      <c r="S39" s="63"/>
      <c r="T39" s="13"/>
      <c r="U39" s="51"/>
      <c r="V39" s="13"/>
      <c r="W39" s="115"/>
      <c r="X39" s="13"/>
      <c r="Y39" s="13"/>
      <c r="Z39" s="13" t="s">
        <v>426</v>
      </c>
      <c r="AA39" s="55"/>
      <c r="AB39" s="13"/>
      <c r="AC39" s="17"/>
      <c r="AD39" s="17"/>
      <c r="AE39" s="17"/>
      <c r="AF39" s="17"/>
      <c r="AG39" s="17"/>
      <c r="AH39" s="17"/>
      <c r="AI39" s="13" t="s">
        <v>7</v>
      </c>
      <c r="AJ39" s="13"/>
      <c r="AK39" s="61" t="s">
        <v>413</v>
      </c>
      <c r="AL39" s="61" t="s">
        <v>414</v>
      </c>
      <c r="AM39" s="64"/>
      <c r="AN39" s="64"/>
      <c r="AO39" s="15"/>
      <c r="AP39" s="86"/>
      <c r="AQ39" s="86"/>
      <c r="AR39" s="88"/>
      <c r="AS39" s="2"/>
      <c r="AT39" s="2"/>
    </row>
    <row r="40" spans="1:46" s="3" customFormat="1" ht="48">
      <c r="A40" s="171">
        <v>38</v>
      </c>
      <c r="B40" s="56" t="s">
        <v>214</v>
      </c>
      <c r="C40" s="57" t="s">
        <v>372</v>
      </c>
      <c r="D40" s="57" t="s">
        <v>373</v>
      </c>
      <c r="E40" s="57" t="s">
        <v>374</v>
      </c>
      <c r="F40" s="57"/>
      <c r="G40" s="14"/>
      <c r="H40" s="14"/>
      <c r="I40" s="14"/>
      <c r="J40" s="14"/>
      <c r="K40" s="155" t="s">
        <v>226</v>
      </c>
      <c r="L40" s="155">
        <v>1</v>
      </c>
      <c r="M40" s="50"/>
      <c r="N40" s="14"/>
      <c r="O40" s="14" t="s">
        <v>375</v>
      </c>
      <c r="P40" s="14" t="s">
        <v>376</v>
      </c>
      <c r="Q40" s="14" t="s">
        <v>377</v>
      </c>
      <c r="R40" s="14"/>
      <c r="S40" s="63"/>
      <c r="T40" s="13"/>
      <c r="U40" s="51"/>
      <c r="V40" s="13"/>
      <c r="W40" s="115"/>
      <c r="X40" s="13"/>
      <c r="Y40" s="13"/>
      <c r="Z40" s="13" t="s">
        <v>426</v>
      </c>
      <c r="AA40" s="55"/>
      <c r="AB40" s="13"/>
      <c r="AC40" s="17"/>
      <c r="AD40" s="17"/>
      <c r="AE40" s="17"/>
      <c r="AF40" s="17"/>
      <c r="AG40" s="17"/>
      <c r="AH40" s="17"/>
      <c r="AI40" s="13" t="s">
        <v>7</v>
      </c>
      <c r="AJ40" s="13"/>
      <c r="AK40" s="61" t="s">
        <v>413</v>
      </c>
      <c r="AL40" s="61" t="s">
        <v>414</v>
      </c>
      <c r="AM40" s="64"/>
      <c r="AN40" s="64"/>
      <c r="AO40" s="15"/>
      <c r="AP40" s="86"/>
      <c r="AQ40" s="86"/>
      <c r="AR40" s="88"/>
      <c r="AT40" s="2"/>
    </row>
    <row r="41" spans="1:46" s="3" customFormat="1" ht="228">
      <c r="A41" s="171">
        <v>39</v>
      </c>
      <c r="B41" s="56" t="s">
        <v>214</v>
      </c>
      <c r="C41" s="57" t="s">
        <v>378</v>
      </c>
      <c r="D41" s="57" t="s">
        <v>379</v>
      </c>
      <c r="E41" s="57" t="s">
        <v>380</v>
      </c>
      <c r="F41" s="57"/>
      <c r="G41" s="14"/>
      <c r="H41" s="14"/>
      <c r="I41" s="14"/>
      <c r="J41" s="14"/>
      <c r="K41" s="14" t="s">
        <v>257</v>
      </c>
      <c r="L41" s="174"/>
      <c r="M41" s="50"/>
      <c r="N41" s="14"/>
      <c r="O41" s="14"/>
      <c r="P41" s="14"/>
      <c r="Q41" s="14" t="s">
        <v>381</v>
      </c>
      <c r="R41" s="14"/>
      <c r="S41" s="63"/>
      <c r="T41" s="13" t="s">
        <v>418</v>
      </c>
      <c r="U41" s="51"/>
      <c r="V41" s="13"/>
      <c r="W41" s="115"/>
      <c r="X41" s="13"/>
      <c r="Y41" s="13"/>
      <c r="Z41" s="13" t="s">
        <v>479</v>
      </c>
      <c r="AA41" s="55"/>
      <c r="AB41" s="13"/>
      <c r="AC41" s="17"/>
      <c r="AD41" s="17"/>
      <c r="AE41" s="17"/>
      <c r="AF41" s="17"/>
      <c r="AG41" s="17"/>
      <c r="AH41" s="17"/>
      <c r="AI41" s="13"/>
      <c r="AJ41" s="13"/>
      <c r="AK41" s="61" t="s">
        <v>413</v>
      </c>
      <c r="AL41" s="61" t="s">
        <v>414</v>
      </c>
      <c r="AM41" s="64"/>
      <c r="AN41" s="64"/>
      <c r="AO41" s="15"/>
      <c r="AP41" s="86"/>
      <c r="AQ41" s="86"/>
      <c r="AR41" s="88"/>
      <c r="AS41" s="6"/>
      <c r="AT41" s="2"/>
    </row>
    <row r="42" spans="1:46" s="3" customFormat="1" ht="84">
      <c r="A42" s="171">
        <v>40</v>
      </c>
      <c r="B42" s="56" t="s">
        <v>214</v>
      </c>
      <c r="C42" s="57" t="s">
        <v>378</v>
      </c>
      <c r="D42" s="57" t="s">
        <v>379</v>
      </c>
      <c r="E42" s="57" t="s">
        <v>380</v>
      </c>
      <c r="F42" s="57"/>
      <c r="G42" s="14"/>
      <c r="H42" s="14"/>
      <c r="I42" s="14"/>
      <c r="J42" s="14"/>
      <c r="K42" s="14" t="s">
        <v>257</v>
      </c>
      <c r="L42" s="174"/>
      <c r="M42" s="50"/>
      <c r="N42" s="14"/>
      <c r="O42" s="14" t="s">
        <v>382</v>
      </c>
      <c r="P42" s="14"/>
      <c r="Q42" s="14" t="s">
        <v>383</v>
      </c>
      <c r="R42" s="14"/>
      <c r="S42" s="63"/>
      <c r="T42" s="13" t="s">
        <v>418</v>
      </c>
      <c r="U42" s="51"/>
      <c r="V42" s="13"/>
      <c r="W42" s="115"/>
      <c r="X42" s="13"/>
      <c r="Y42" s="13"/>
      <c r="Z42" s="13" t="s">
        <v>480</v>
      </c>
      <c r="AA42" s="55"/>
      <c r="AB42" s="13"/>
      <c r="AC42" s="17"/>
      <c r="AD42" s="17"/>
      <c r="AE42" s="17"/>
      <c r="AF42" s="17"/>
      <c r="AG42" s="17"/>
      <c r="AH42" s="17"/>
      <c r="AI42" s="13"/>
      <c r="AJ42" s="13"/>
      <c r="AK42" s="61" t="s">
        <v>413</v>
      </c>
      <c r="AL42" s="61" t="s">
        <v>414</v>
      </c>
      <c r="AM42" s="64"/>
      <c r="AN42" s="64"/>
      <c r="AO42" s="15"/>
      <c r="AP42" s="86"/>
      <c r="AQ42" s="86"/>
      <c r="AR42" s="88"/>
      <c r="AT42" s="2"/>
    </row>
    <row r="43" spans="1:46" s="3" customFormat="1" ht="24">
      <c r="A43" s="171">
        <v>41</v>
      </c>
      <c r="B43" s="56" t="s">
        <v>214</v>
      </c>
      <c r="C43" s="57" t="s">
        <v>215</v>
      </c>
      <c r="D43" s="57" t="s">
        <v>384</v>
      </c>
      <c r="E43" s="57" t="s">
        <v>385</v>
      </c>
      <c r="F43" s="57"/>
      <c r="G43" s="14"/>
      <c r="H43" s="14"/>
      <c r="I43" s="14"/>
      <c r="J43" s="14"/>
      <c r="K43" s="155" t="s">
        <v>226</v>
      </c>
      <c r="L43" s="155">
        <v>1</v>
      </c>
      <c r="M43" s="50"/>
      <c r="N43" s="14"/>
      <c r="O43" s="14"/>
      <c r="P43" s="14"/>
      <c r="Q43" s="14" t="s">
        <v>386</v>
      </c>
      <c r="R43" s="14"/>
      <c r="S43" s="63"/>
      <c r="T43" s="13"/>
      <c r="U43" s="51"/>
      <c r="V43" s="13"/>
      <c r="W43" s="115"/>
      <c r="X43" s="13"/>
      <c r="Y43" s="13"/>
      <c r="Z43" s="13" t="s">
        <v>426</v>
      </c>
      <c r="AA43" s="55"/>
      <c r="AB43" s="13"/>
      <c r="AC43" s="17"/>
      <c r="AD43" s="17"/>
      <c r="AE43" s="17"/>
      <c r="AF43" s="17"/>
      <c r="AG43" s="17"/>
      <c r="AH43" s="17"/>
      <c r="AI43" s="13" t="s">
        <v>7</v>
      </c>
      <c r="AJ43" s="13"/>
      <c r="AK43" s="61" t="s">
        <v>413</v>
      </c>
      <c r="AL43" s="61" t="s">
        <v>414</v>
      </c>
      <c r="AM43" s="64"/>
      <c r="AN43" s="64"/>
      <c r="AO43" s="15"/>
      <c r="AP43" s="86"/>
      <c r="AQ43" s="86"/>
      <c r="AR43" s="88"/>
      <c r="AT43" s="2"/>
    </row>
    <row r="44" spans="1:46" s="3" customFormat="1" ht="48">
      <c r="A44" s="171">
        <v>42</v>
      </c>
      <c r="B44" s="56" t="s">
        <v>214</v>
      </c>
      <c r="C44" s="57" t="s">
        <v>215</v>
      </c>
      <c r="D44" s="57" t="s">
        <v>387</v>
      </c>
      <c r="E44" s="57" t="s">
        <v>274</v>
      </c>
      <c r="F44" s="57"/>
      <c r="G44" s="14"/>
      <c r="H44" s="14"/>
      <c r="I44" s="14"/>
      <c r="J44" s="14"/>
      <c r="K44" s="155" t="s">
        <v>226</v>
      </c>
      <c r="L44" s="155">
        <v>1</v>
      </c>
      <c r="M44" s="50"/>
      <c r="N44" s="14"/>
      <c r="O44" s="14" t="s">
        <v>388</v>
      </c>
      <c r="P44" s="14" t="s">
        <v>389</v>
      </c>
      <c r="Q44" s="14"/>
      <c r="R44" s="14"/>
      <c r="S44" s="63"/>
      <c r="T44" s="13"/>
      <c r="U44" s="51"/>
      <c r="V44" s="13"/>
      <c r="W44" s="115"/>
      <c r="X44" s="13"/>
      <c r="Y44" s="13"/>
      <c r="Z44" s="13" t="s">
        <v>426</v>
      </c>
      <c r="AA44" s="55"/>
      <c r="AB44" s="13"/>
      <c r="AC44" s="17"/>
      <c r="AD44" s="17"/>
      <c r="AE44" s="17"/>
      <c r="AF44" s="17"/>
      <c r="AG44" s="17"/>
      <c r="AH44" s="17"/>
      <c r="AI44" s="13" t="s">
        <v>7</v>
      </c>
      <c r="AJ44" s="13"/>
      <c r="AK44" s="61" t="s">
        <v>413</v>
      </c>
      <c r="AL44" s="61" t="s">
        <v>414</v>
      </c>
      <c r="AM44" s="64"/>
      <c r="AN44" s="64"/>
      <c r="AO44" s="15"/>
      <c r="AP44" s="86"/>
      <c r="AQ44" s="86"/>
      <c r="AR44" s="88"/>
      <c r="AT44" s="2"/>
    </row>
    <row r="45" spans="1:46" s="3" customFormat="1" ht="72">
      <c r="A45" s="171">
        <v>43</v>
      </c>
      <c r="B45" s="56" t="s">
        <v>214</v>
      </c>
      <c r="C45" s="57" t="s">
        <v>215</v>
      </c>
      <c r="D45" s="57" t="s">
        <v>387</v>
      </c>
      <c r="E45" s="57" t="s">
        <v>274</v>
      </c>
      <c r="F45" s="57"/>
      <c r="G45" s="14"/>
      <c r="H45" s="14"/>
      <c r="I45" s="14"/>
      <c r="J45" s="14"/>
      <c r="K45" s="155" t="s">
        <v>226</v>
      </c>
      <c r="L45" s="155">
        <v>1</v>
      </c>
      <c r="M45" s="50"/>
      <c r="N45" s="14"/>
      <c r="O45" s="14" t="s">
        <v>390</v>
      </c>
      <c r="P45" s="14" t="s">
        <v>391</v>
      </c>
      <c r="Q45" s="14" t="s">
        <v>392</v>
      </c>
      <c r="R45" s="14"/>
      <c r="S45" s="63"/>
      <c r="T45" s="13"/>
      <c r="U45" s="51"/>
      <c r="V45" s="13"/>
      <c r="W45" s="115"/>
      <c r="X45" s="13"/>
      <c r="Y45" s="13"/>
      <c r="Z45" s="13" t="s">
        <v>426</v>
      </c>
      <c r="AA45" s="55"/>
      <c r="AB45" s="13"/>
      <c r="AC45" s="17"/>
      <c r="AD45" s="17"/>
      <c r="AE45" s="17"/>
      <c r="AF45" s="17"/>
      <c r="AG45" s="17"/>
      <c r="AH45" s="17"/>
      <c r="AI45" s="13" t="s">
        <v>7</v>
      </c>
      <c r="AJ45" s="13"/>
      <c r="AK45" s="61" t="s">
        <v>413</v>
      </c>
      <c r="AL45" s="61" t="s">
        <v>414</v>
      </c>
      <c r="AM45" s="64"/>
      <c r="AN45" s="64"/>
      <c r="AO45" s="15"/>
      <c r="AP45" s="86"/>
      <c r="AQ45" s="86"/>
      <c r="AR45" s="88"/>
      <c r="AT45" s="2"/>
    </row>
    <row r="46" spans="1:46" s="3" customFormat="1" ht="84">
      <c r="A46" s="171">
        <v>44</v>
      </c>
      <c r="B46" s="56" t="s">
        <v>214</v>
      </c>
      <c r="C46" s="57" t="s">
        <v>215</v>
      </c>
      <c r="D46" s="57" t="s">
        <v>393</v>
      </c>
      <c r="E46" s="57" t="s">
        <v>394</v>
      </c>
      <c r="F46" s="57"/>
      <c r="G46" s="14"/>
      <c r="H46" s="14"/>
      <c r="I46" s="14"/>
      <c r="J46" s="14"/>
      <c r="K46" s="155" t="s">
        <v>226</v>
      </c>
      <c r="L46" s="155">
        <v>1</v>
      </c>
      <c r="M46" s="50"/>
      <c r="N46" s="14"/>
      <c r="O46" s="14" t="s">
        <v>395</v>
      </c>
      <c r="P46" s="14" t="s">
        <v>396</v>
      </c>
      <c r="Q46" s="14"/>
      <c r="R46" s="14"/>
      <c r="S46" s="63"/>
      <c r="T46" s="13"/>
      <c r="U46" s="51"/>
      <c r="V46" s="13"/>
      <c r="W46" s="115"/>
      <c r="X46" s="13"/>
      <c r="Y46" s="13"/>
      <c r="Z46" s="13" t="s">
        <v>426</v>
      </c>
      <c r="AA46" s="55"/>
      <c r="AB46" s="13"/>
      <c r="AC46" s="17"/>
      <c r="AD46" s="17"/>
      <c r="AE46" s="17"/>
      <c r="AF46" s="17"/>
      <c r="AG46" s="17"/>
      <c r="AH46" s="17"/>
      <c r="AI46" s="13" t="s">
        <v>7</v>
      </c>
      <c r="AJ46" s="13"/>
      <c r="AK46" s="61" t="s">
        <v>413</v>
      </c>
      <c r="AL46" s="61" t="s">
        <v>414</v>
      </c>
      <c r="AM46" s="64"/>
      <c r="AN46" s="64"/>
      <c r="AO46" s="15"/>
      <c r="AP46" s="86"/>
      <c r="AQ46" s="86"/>
      <c r="AR46" s="88"/>
      <c r="AT46" s="2"/>
    </row>
    <row r="47" spans="1:46" s="3" customFormat="1" ht="132">
      <c r="A47" s="171">
        <v>45</v>
      </c>
      <c r="B47" s="56" t="s">
        <v>214</v>
      </c>
      <c r="C47" s="57" t="s">
        <v>215</v>
      </c>
      <c r="D47" s="57" t="s">
        <v>397</v>
      </c>
      <c r="E47" s="57" t="s">
        <v>398</v>
      </c>
      <c r="F47" s="57"/>
      <c r="G47" s="14"/>
      <c r="H47" s="14"/>
      <c r="I47" s="14"/>
      <c r="J47" s="14"/>
      <c r="K47" s="155" t="s">
        <v>257</v>
      </c>
      <c r="L47" s="172">
        <v>1</v>
      </c>
      <c r="M47" s="50"/>
      <c r="N47" s="14"/>
      <c r="O47" s="14" t="s">
        <v>399</v>
      </c>
      <c r="P47" s="14"/>
      <c r="Q47" s="14" t="s">
        <v>400</v>
      </c>
      <c r="R47" s="14"/>
      <c r="S47" s="63"/>
      <c r="T47" s="13" t="s">
        <v>419</v>
      </c>
      <c r="U47" s="51"/>
      <c r="V47" s="13"/>
      <c r="W47" s="115"/>
      <c r="X47" s="13"/>
      <c r="Y47" s="13" t="s">
        <v>12</v>
      </c>
      <c r="Z47" s="13" t="s">
        <v>500</v>
      </c>
      <c r="AA47" s="55">
        <v>42759</v>
      </c>
      <c r="AB47" s="13" t="s">
        <v>501</v>
      </c>
      <c r="AC47" s="17">
        <v>8</v>
      </c>
      <c r="AD47" s="17">
        <v>0</v>
      </c>
      <c r="AE47" s="17">
        <v>0</v>
      </c>
      <c r="AF47" s="17"/>
      <c r="AG47" s="17"/>
      <c r="AH47" s="17"/>
      <c r="AI47" s="13" t="s">
        <v>7</v>
      </c>
      <c r="AJ47" s="13"/>
      <c r="AK47" s="61" t="s">
        <v>413</v>
      </c>
      <c r="AL47" s="61" t="s">
        <v>414</v>
      </c>
      <c r="AM47" s="64"/>
      <c r="AN47" s="64"/>
      <c r="AO47" s="15"/>
      <c r="AP47" s="86"/>
      <c r="AQ47" s="86"/>
      <c r="AR47" s="88"/>
      <c r="AS47" s="2"/>
      <c r="AT47" s="5"/>
    </row>
    <row r="48" spans="1:46" s="3" customFormat="1" ht="216">
      <c r="A48" s="171">
        <v>46</v>
      </c>
      <c r="B48" s="56" t="s">
        <v>214</v>
      </c>
      <c r="C48" s="57" t="s">
        <v>291</v>
      </c>
      <c r="D48" s="57" t="s">
        <v>401</v>
      </c>
      <c r="E48" s="57" t="s">
        <v>402</v>
      </c>
      <c r="F48" s="57"/>
      <c r="G48" s="14"/>
      <c r="H48" s="14"/>
      <c r="I48" s="14"/>
      <c r="J48" s="14"/>
      <c r="K48" s="155" t="s">
        <v>218</v>
      </c>
      <c r="L48" s="155">
        <v>1</v>
      </c>
      <c r="M48" s="50"/>
      <c r="N48" s="14"/>
      <c r="O48" s="14" t="s">
        <v>403</v>
      </c>
      <c r="P48" s="14"/>
      <c r="Q48" s="14" t="s">
        <v>404</v>
      </c>
      <c r="R48" s="14"/>
      <c r="S48" s="63"/>
      <c r="T48" s="13" t="s">
        <v>417</v>
      </c>
      <c r="U48" s="51"/>
      <c r="V48" s="13"/>
      <c r="W48" s="115"/>
      <c r="X48" s="13"/>
      <c r="Y48" s="13" t="s">
        <v>15</v>
      </c>
      <c r="Z48" s="13" t="s">
        <v>493</v>
      </c>
      <c r="AA48" s="177">
        <v>42759</v>
      </c>
      <c r="AB48" s="13" t="s">
        <v>494</v>
      </c>
      <c r="AC48" s="17">
        <v>11</v>
      </c>
      <c r="AD48" s="17">
        <v>0</v>
      </c>
      <c r="AE48" s="17">
        <v>0</v>
      </c>
      <c r="AF48" s="17"/>
      <c r="AG48" s="17"/>
      <c r="AH48" s="17"/>
      <c r="AI48" s="13" t="s">
        <v>7</v>
      </c>
      <c r="AJ48" s="13"/>
      <c r="AK48" s="61" t="s">
        <v>413</v>
      </c>
      <c r="AL48" s="61" t="s">
        <v>414</v>
      </c>
      <c r="AM48" s="64"/>
      <c r="AN48" s="64"/>
      <c r="AO48" s="15"/>
      <c r="AP48" s="86"/>
      <c r="AQ48" s="86"/>
      <c r="AR48" s="88"/>
      <c r="AT48" s="2"/>
    </row>
    <row r="49" spans="1:46" s="3" customFormat="1" ht="48">
      <c r="A49" s="171">
        <v>47</v>
      </c>
      <c r="B49" s="56" t="s">
        <v>214</v>
      </c>
      <c r="C49" s="57" t="s">
        <v>229</v>
      </c>
      <c r="D49" s="57"/>
      <c r="E49" s="57" t="s">
        <v>405</v>
      </c>
      <c r="F49" s="57"/>
      <c r="G49" s="14"/>
      <c r="H49" s="14"/>
      <c r="I49" s="14"/>
      <c r="J49" s="14"/>
      <c r="K49" s="155" t="s">
        <v>226</v>
      </c>
      <c r="L49" s="155">
        <v>1</v>
      </c>
      <c r="M49" s="50"/>
      <c r="N49" s="14"/>
      <c r="O49" s="14" t="s">
        <v>406</v>
      </c>
      <c r="P49" s="14" t="s">
        <v>407</v>
      </c>
      <c r="Q49" s="14"/>
      <c r="R49" s="14"/>
      <c r="S49" s="63"/>
      <c r="T49" s="13"/>
      <c r="U49" s="51"/>
      <c r="V49" s="13"/>
      <c r="W49" s="115"/>
      <c r="X49" s="13"/>
      <c r="Y49" s="13"/>
      <c r="Z49" s="13" t="s">
        <v>426</v>
      </c>
      <c r="AA49" s="55"/>
      <c r="AB49" s="13"/>
      <c r="AC49" s="17"/>
      <c r="AD49" s="17"/>
      <c r="AE49" s="17"/>
      <c r="AF49" s="17"/>
      <c r="AG49" s="17"/>
      <c r="AH49" s="17"/>
      <c r="AI49" s="13" t="s">
        <v>7</v>
      </c>
      <c r="AJ49" s="13"/>
      <c r="AK49" s="61" t="s">
        <v>413</v>
      </c>
      <c r="AL49" s="61" t="s">
        <v>414</v>
      </c>
      <c r="AM49" s="64"/>
      <c r="AN49" s="64"/>
      <c r="AO49" s="15"/>
      <c r="AP49" s="86"/>
      <c r="AQ49" s="86"/>
      <c r="AR49" s="88"/>
    </row>
    <row r="50" spans="1:46" s="3" customFormat="1" ht="409">
      <c r="A50" s="171">
        <v>48</v>
      </c>
      <c r="B50" s="56" t="s">
        <v>214</v>
      </c>
      <c r="C50" s="57" t="s">
        <v>408</v>
      </c>
      <c r="D50" s="57"/>
      <c r="E50" s="57"/>
      <c r="F50" s="57"/>
      <c r="G50" s="14"/>
      <c r="H50" s="14"/>
      <c r="I50" s="14"/>
      <c r="J50" s="14"/>
      <c r="K50" s="155" t="s">
        <v>218</v>
      </c>
      <c r="L50" s="269">
        <v>1</v>
      </c>
      <c r="M50" s="50"/>
      <c r="N50" s="14"/>
      <c r="O50" s="14"/>
      <c r="P50" s="14"/>
      <c r="Q50" s="14" t="s">
        <v>409</v>
      </c>
      <c r="R50" s="14"/>
      <c r="S50" s="63"/>
      <c r="T50" s="13" t="s">
        <v>431</v>
      </c>
      <c r="U50" s="51"/>
      <c r="V50" s="13"/>
      <c r="W50" s="115"/>
      <c r="X50" s="13"/>
      <c r="Y50" s="13" t="s">
        <v>12</v>
      </c>
      <c r="Z50" s="13" t="s">
        <v>490</v>
      </c>
      <c r="AA50" s="177">
        <v>42759</v>
      </c>
      <c r="AB50" s="13" t="s">
        <v>489</v>
      </c>
      <c r="AC50" s="17">
        <v>11</v>
      </c>
      <c r="AD50" s="17">
        <v>0</v>
      </c>
      <c r="AE50" s="17">
        <v>0</v>
      </c>
      <c r="AF50" s="17"/>
      <c r="AG50" s="17"/>
      <c r="AH50" s="270" t="s">
        <v>504</v>
      </c>
      <c r="AI50" s="13" t="s">
        <v>7</v>
      </c>
      <c r="AJ50" s="13"/>
      <c r="AK50" s="61" t="s">
        <v>413</v>
      </c>
      <c r="AL50" s="61" t="s">
        <v>414</v>
      </c>
      <c r="AM50" s="64"/>
      <c r="AN50" s="64"/>
      <c r="AO50" s="15"/>
      <c r="AP50" s="86"/>
      <c r="AQ50" s="86"/>
      <c r="AR50" s="88"/>
    </row>
    <row r="51" spans="1:46" s="3" customFormat="1" ht="168">
      <c r="A51" s="171">
        <v>49</v>
      </c>
      <c r="B51" s="56" t="s">
        <v>214</v>
      </c>
      <c r="C51" s="57" t="s">
        <v>408</v>
      </c>
      <c r="D51" s="57"/>
      <c r="E51" s="57"/>
      <c r="F51" s="57"/>
      <c r="G51" s="14"/>
      <c r="H51" s="14"/>
      <c r="I51" s="14"/>
      <c r="J51" s="14"/>
      <c r="K51" s="155" t="s">
        <v>218</v>
      </c>
      <c r="L51" s="155">
        <v>1</v>
      </c>
      <c r="M51" s="50"/>
      <c r="N51" s="14"/>
      <c r="O51" s="14"/>
      <c r="P51" s="14"/>
      <c r="Q51" s="14" t="s">
        <v>410</v>
      </c>
      <c r="R51" s="14"/>
      <c r="S51" s="63"/>
      <c r="T51" s="13" t="s">
        <v>431</v>
      </c>
      <c r="U51" s="51"/>
      <c r="V51" s="13"/>
      <c r="W51" s="115"/>
      <c r="X51" s="13"/>
      <c r="Y51" s="13" t="s">
        <v>14</v>
      </c>
      <c r="Z51" s="13" t="s">
        <v>491</v>
      </c>
      <c r="AA51" s="177">
        <v>42759</v>
      </c>
      <c r="AB51" s="13" t="s">
        <v>492</v>
      </c>
      <c r="AC51" s="17">
        <v>11</v>
      </c>
      <c r="AD51" s="17">
        <v>0</v>
      </c>
      <c r="AE51" s="17">
        <v>0</v>
      </c>
      <c r="AF51" s="17"/>
      <c r="AG51" s="17"/>
      <c r="AH51" s="17"/>
      <c r="AI51" s="13" t="s">
        <v>9</v>
      </c>
      <c r="AJ51" s="13"/>
      <c r="AK51" s="61" t="s">
        <v>413</v>
      </c>
      <c r="AL51" s="61" t="s">
        <v>414</v>
      </c>
      <c r="AM51" s="64"/>
      <c r="AN51" s="64"/>
      <c r="AO51" s="15"/>
      <c r="AP51" s="86"/>
      <c r="AQ51" s="86"/>
      <c r="AR51" s="88"/>
    </row>
    <row r="52" spans="1:46" s="3" customFormat="1" ht="48">
      <c r="A52" s="171">
        <v>50</v>
      </c>
      <c r="B52" s="56" t="s">
        <v>214</v>
      </c>
      <c r="C52" s="57" t="s">
        <v>331</v>
      </c>
      <c r="D52" s="57" t="s">
        <v>411</v>
      </c>
      <c r="E52" s="57"/>
      <c r="F52" s="57"/>
      <c r="G52" s="14"/>
      <c r="H52" s="14"/>
      <c r="I52" s="14"/>
      <c r="J52" s="14"/>
      <c r="K52" s="155" t="s">
        <v>264</v>
      </c>
      <c r="L52" s="155">
        <v>1</v>
      </c>
      <c r="M52" s="50"/>
      <c r="N52" s="14"/>
      <c r="O52" s="14" t="s">
        <v>412</v>
      </c>
      <c r="P52" s="14"/>
      <c r="Q52" s="14" t="s">
        <v>495</v>
      </c>
      <c r="R52" s="14"/>
      <c r="S52" s="63"/>
      <c r="T52" s="13" t="s">
        <v>417</v>
      </c>
      <c r="U52" s="51"/>
      <c r="V52" s="13"/>
      <c r="W52" s="115"/>
      <c r="X52" s="13"/>
      <c r="Y52" s="13" t="s">
        <v>12</v>
      </c>
      <c r="Z52" s="13" t="s">
        <v>481</v>
      </c>
      <c r="AA52" s="55">
        <v>42759</v>
      </c>
      <c r="AB52" s="13" t="s">
        <v>489</v>
      </c>
      <c r="AC52" s="17">
        <v>10</v>
      </c>
      <c r="AD52" s="17">
        <v>0</v>
      </c>
      <c r="AE52" s="17">
        <v>0</v>
      </c>
      <c r="AF52" s="17"/>
      <c r="AG52" s="17"/>
      <c r="AH52" s="17"/>
      <c r="AI52" s="13" t="s">
        <v>7</v>
      </c>
      <c r="AJ52" s="13"/>
      <c r="AK52" s="61" t="s">
        <v>413</v>
      </c>
      <c r="AL52" s="61" t="s">
        <v>414</v>
      </c>
      <c r="AM52" s="64"/>
      <c r="AN52" s="64"/>
      <c r="AO52" s="15"/>
      <c r="AP52" s="86"/>
      <c r="AQ52" s="86"/>
      <c r="AR52" s="88"/>
      <c r="AT52" s="2"/>
    </row>
    <row r="53" spans="1:46" s="3" customFormat="1" ht="192">
      <c r="A53" s="171">
        <v>51</v>
      </c>
      <c r="B53" s="56" t="s">
        <v>214</v>
      </c>
      <c r="C53" s="57"/>
      <c r="D53" s="57" t="s">
        <v>457</v>
      </c>
      <c r="E53" s="57" t="s">
        <v>457</v>
      </c>
      <c r="F53" s="57"/>
      <c r="G53" s="138"/>
      <c r="H53" s="138"/>
      <c r="I53" s="138"/>
      <c r="J53" s="138"/>
      <c r="K53" s="155" t="s">
        <v>218</v>
      </c>
      <c r="L53" s="155">
        <v>1</v>
      </c>
      <c r="M53" s="50"/>
      <c r="N53" s="138"/>
      <c r="O53" s="138"/>
      <c r="P53" s="138"/>
      <c r="Q53" s="138" t="s">
        <v>468</v>
      </c>
      <c r="R53" s="138"/>
      <c r="S53" s="138"/>
      <c r="T53" s="13" t="s">
        <v>417</v>
      </c>
      <c r="U53" s="51"/>
      <c r="V53" s="13"/>
      <c r="W53" s="139"/>
      <c r="X53" s="13"/>
      <c r="Y53" s="13" t="s">
        <v>14</v>
      </c>
      <c r="Z53" s="13" t="s">
        <v>496</v>
      </c>
      <c r="AA53" s="55">
        <v>42759</v>
      </c>
      <c r="AB53" s="13" t="s">
        <v>488</v>
      </c>
      <c r="AC53" s="17">
        <v>9</v>
      </c>
      <c r="AD53" s="17">
        <v>0</v>
      </c>
      <c r="AE53" s="17">
        <v>0</v>
      </c>
      <c r="AF53" s="17"/>
      <c r="AG53" s="17"/>
      <c r="AH53" s="17"/>
      <c r="AI53" s="13" t="s">
        <v>9</v>
      </c>
      <c r="AJ53" s="13"/>
      <c r="AK53" s="61" t="s">
        <v>455</v>
      </c>
      <c r="AL53" s="61" t="s">
        <v>456</v>
      </c>
      <c r="AM53" s="64"/>
      <c r="AN53" s="64"/>
      <c r="AO53" s="15"/>
      <c r="AP53" s="86"/>
      <c r="AQ53" s="86"/>
      <c r="AR53" s="88"/>
    </row>
    <row r="54" spans="1:46" s="3" customFormat="1" ht="168">
      <c r="A54" s="171">
        <v>52</v>
      </c>
      <c r="B54" s="56" t="s">
        <v>214</v>
      </c>
      <c r="C54" s="57"/>
      <c r="D54" s="57"/>
      <c r="E54" s="57" t="s">
        <v>394</v>
      </c>
      <c r="F54" s="57"/>
      <c r="G54" s="138"/>
      <c r="H54" s="138"/>
      <c r="I54" s="138"/>
      <c r="J54" s="138"/>
      <c r="K54" s="155" t="s">
        <v>218</v>
      </c>
      <c r="L54" s="155">
        <v>1</v>
      </c>
      <c r="M54" s="50"/>
      <c r="N54" s="138"/>
      <c r="O54" s="138" t="s">
        <v>458</v>
      </c>
      <c r="P54" s="138"/>
      <c r="Q54" s="138" t="s">
        <v>467</v>
      </c>
      <c r="R54" s="138"/>
      <c r="S54" s="138"/>
      <c r="T54" s="13" t="s">
        <v>417</v>
      </c>
      <c r="U54" s="51"/>
      <c r="V54" s="13"/>
      <c r="W54" s="139"/>
      <c r="X54" s="13"/>
      <c r="Y54" s="13" t="s">
        <v>3</v>
      </c>
      <c r="Z54" s="13" t="s">
        <v>497</v>
      </c>
      <c r="AA54" s="177">
        <v>42759</v>
      </c>
      <c r="AB54" s="13" t="s">
        <v>498</v>
      </c>
      <c r="AC54" s="17">
        <v>9</v>
      </c>
      <c r="AD54" s="17">
        <v>0</v>
      </c>
      <c r="AE54" s="17">
        <v>0</v>
      </c>
      <c r="AF54" s="17"/>
      <c r="AG54" s="17"/>
      <c r="AH54" s="17"/>
      <c r="AI54" s="13" t="s">
        <v>9</v>
      </c>
      <c r="AJ54" s="13"/>
      <c r="AK54" s="61" t="s">
        <v>455</v>
      </c>
      <c r="AL54" s="61" t="s">
        <v>456</v>
      </c>
      <c r="AM54" s="64"/>
      <c r="AN54" s="64"/>
      <c r="AO54" s="15"/>
      <c r="AP54" s="86"/>
      <c r="AQ54" s="86"/>
      <c r="AR54" s="88"/>
    </row>
    <row r="55" spans="1:46" s="3" customFormat="1" ht="156">
      <c r="A55" s="171">
        <v>53</v>
      </c>
      <c r="B55" s="56" t="s">
        <v>214</v>
      </c>
      <c r="C55" s="57"/>
      <c r="D55" s="57"/>
      <c r="E55" s="57"/>
      <c r="F55" s="57"/>
      <c r="G55" s="63"/>
      <c r="H55" s="63"/>
      <c r="I55" s="63"/>
      <c r="J55" s="63"/>
      <c r="K55" s="155" t="s">
        <v>218</v>
      </c>
      <c r="L55" s="155">
        <v>1</v>
      </c>
      <c r="M55" s="50"/>
      <c r="N55" s="63"/>
      <c r="O55" s="63"/>
      <c r="P55" s="63"/>
      <c r="Q55" s="63" t="s">
        <v>466</v>
      </c>
      <c r="R55" s="63"/>
      <c r="S55" s="138"/>
      <c r="T55" s="13" t="s">
        <v>417</v>
      </c>
      <c r="U55" s="51"/>
      <c r="V55" s="13" t="s">
        <v>505</v>
      </c>
      <c r="W55" s="139"/>
      <c r="X55" s="13"/>
      <c r="Y55" s="13"/>
      <c r="Z55" s="13" t="s">
        <v>486</v>
      </c>
      <c r="AA55" s="55"/>
      <c r="AB55" s="13"/>
      <c r="AC55" s="17"/>
      <c r="AD55" s="17"/>
      <c r="AE55" s="17"/>
      <c r="AF55" s="17"/>
      <c r="AG55" s="17"/>
      <c r="AH55" s="17"/>
      <c r="AI55" s="13" t="s">
        <v>9</v>
      </c>
      <c r="AJ55" s="13"/>
      <c r="AK55" s="61" t="s">
        <v>455</v>
      </c>
      <c r="AL55" s="61" t="s">
        <v>456</v>
      </c>
      <c r="AM55" s="64"/>
      <c r="AN55" s="64"/>
      <c r="AO55" s="15"/>
      <c r="AP55" s="86"/>
      <c r="AQ55" s="86"/>
      <c r="AR55" s="88"/>
    </row>
    <row r="56" spans="1:46" s="3" customFormat="1" ht="120">
      <c r="A56" s="171">
        <v>54</v>
      </c>
      <c r="B56" s="56" t="s">
        <v>214</v>
      </c>
      <c r="C56" s="57"/>
      <c r="D56" s="57"/>
      <c r="E56" s="57"/>
      <c r="F56" s="57"/>
      <c r="G56" s="63"/>
      <c r="H56" s="63"/>
      <c r="I56" s="63"/>
      <c r="J56" s="63"/>
      <c r="K56" s="155" t="s">
        <v>218</v>
      </c>
      <c r="L56" s="155">
        <v>1</v>
      </c>
      <c r="M56" s="50"/>
      <c r="N56" s="63"/>
      <c r="O56" s="63"/>
      <c r="P56" s="63"/>
      <c r="Q56" s="63" t="s">
        <v>465</v>
      </c>
      <c r="R56" s="63"/>
      <c r="S56" s="138"/>
      <c r="T56" s="13">
        <v>54</v>
      </c>
      <c r="U56" s="51"/>
      <c r="V56" s="13"/>
      <c r="W56" s="139"/>
      <c r="X56" s="13"/>
      <c r="Y56" s="13" t="s">
        <v>14</v>
      </c>
      <c r="Z56" s="13" t="s">
        <v>484</v>
      </c>
      <c r="AA56" s="177">
        <v>42759</v>
      </c>
      <c r="AB56" s="13" t="s">
        <v>485</v>
      </c>
      <c r="AC56" s="17">
        <v>11</v>
      </c>
      <c r="AD56" s="17">
        <v>0</v>
      </c>
      <c r="AE56" s="17">
        <v>0</v>
      </c>
      <c r="AF56" s="17"/>
      <c r="AG56" s="17"/>
      <c r="AH56" s="17"/>
      <c r="AI56" s="13" t="s">
        <v>9</v>
      </c>
      <c r="AJ56" s="13"/>
      <c r="AK56" s="61" t="s">
        <v>455</v>
      </c>
      <c r="AL56" s="61" t="s">
        <v>456</v>
      </c>
      <c r="AM56" s="64"/>
      <c r="AN56" s="64"/>
      <c r="AO56" s="15"/>
      <c r="AP56" s="86"/>
      <c r="AQ56" s="86"/>
      <c r="AR56" s="88"/>
    </row>
    <row r="57" spans="1:46" s="3" customFormat="1" ht="72">
      <c r="A57" s="171">
        <v>55</v>
      </c>
      <c r="B57" s="56" t="s">
        <v>214</v>
      </c>
      <c r="C57" s="57"/>
      <c r="D57" s="57"/>
      <c r="E57" s="57"/>
      <c r="F57" s="57"/>
      <c r="G57" s="63"/>
      <c r="H57" s="63"/>
      <c r="I57" s="63"/>
      <c r="J57" s="63"/>
      <c r="K57" s="155" t="s">
        <v>218</v>
      </c>
      <c r="L57" s="155">
        <v>1</v>
      </c>
      <c r="M57" s="50"/>
      <c r="N57" s="63"/>
      <c r="O57" s="63"/>
      <c r="P57" s="63"/>
      <c r="Q57" s="63" t="s">
        <v>464</v>
      </c>
      <c r="R57" s="63"/>
      <c r="S57" s="138"/>
      <c r="T57" s="13">
        <v>54</v>
      </c>
      <c r="U57" s="51"/>
      <c r="V57" s="13"/>
      <c r="W57" s="139"/>
      <c r="X57" s="13"/>
      <c r="Y57" s="13"/>
      <c r="Z57" s="13" t="s">
        <v>486</v>
      </c>
      <c r="AA57" s="55"/>
      <c r="AB57" s="13"/>
      <c r="AC57" s="17"/>
      <c r="AD57" s="17"/>
      <c r="AE57" s="17"/>
      <c r="AF57" s="17"/>
      <c r="AG57" s="17"/>
      <c r="AH57" s="17"/>
      <c r="AI57" s="13" t="s">
        <v>9</v>
      </c>
      <c r="AJ57" s="13"/>
      <c r="AK57" s="61" t="s">
        <v>455</v>
      </c>
      <c r="AL57" s="61" t="s">
        <v>456</v>
      </c>
      <c r="AM57" s="64"/>
      <c r="AN57" s="64"/>
      <c r="AO57" s="15"/>
      <c r="AP57" s="86"/>
      <c r="AQ57" s="86"/>
      <c r="AR57" s="88"/>
    </row>
    <row r="58" spans="1:46" s="3" customFormat="1" ht="120">
      <c r="A58" s="171">
        <v>56</v>
      </c>
      <c r="B58" s="56" t="s">
        <v>214</v>
      </c>
      <c r="C58" s="57"/>
      <c r="D58" s="57"/>
      <c r="E58" s="57"/>
      <c r="F58" s="57"/>
      <c r="G58" s="63"/>
      <c r="H58" s="63"/>
      <c r="I58" s="63"/>
      <c r="J58" s="63"/>
      <c r="K58" s="155" t="s">
        <v>218</v>
      </c>
      <c r="L58" s="155">
        <v>1</v>
      </c>
      <c r="M58" s="50"/>
      <c r="N58" s="63"/>
      <c r="O58" s="63"/>
      <c r="P58" s="63"/>
      <c r="Q58" s="63" t="s">
        <v>463</v>
      </c>
      <c r="R58" s="63"/>
      <c r="S58" s="138"/>
      <c r="T58" s="13" t="s">
        <v>473</v>
      </c>
      <c r="U58" s="51"/>
      <c r="V58" s="13"/>
      <c r="W58" s="139"/>
      <c r="X58" s="13"/>
      <c r="Y58" s="13" t="s">
        <v>13</v>
      </c>
      <c r="Z58" s="13" t="s">
        <v>487</v>
      </c>
      <c r="AA58" s="177">
        <v>42759</v>
      </c>
      <c r="AB58" s="13" t="s">
        <v>488</v>
      </c>
      <c r="AC58" s="17">
        <v>11</v>
      </c>
      <c r="AD58" s="17">
        <v>0</v>
      </c>
      <c r="AE58" s="17">
        <v>0</v>
      </c>
      <c r="AF58" s="17"/>
      <c r="AG58" s="17"/>
      <c r="AH58" s="17" t="s">
        <v>506</v>
      </c>
      <c r="AI58" s="13" t="s">
        <v>7</v>
      </c>
      <c r="AJ58" s="13"/>
      <c r="AK58" s="61" t="s">
        <v>455</v>
      </c>
      <c r="AL58" s="61" t="s">
        <v>456</v>
      </c>
      <c r="AM58" s="64"/>
      <c r="AN58" s="64"/>
      <c r="AO58" s="15"/>
      <c r="AP58" s="86"/>
      <c r="AQ58" s="86"/>
      <c r="AR58" s="88"/>
    </row>
    <row r="59" spans="1:46" s="3" customFormat="1" ht="36">
      <c r="A59" s="171">
        <v>57</v>
      </c>
      <c r="B59" s="56" t="s">
        <v>214</v>
      </c>
      <c r="C59" s="57"/>
      <c r="D59" s="57"/>
      <c r="E59" s="57"/>
      <c r="F59" s="57"/>
      <c r="G59" s="63"/>
      <c r="H59" s="63"/>
      <c r="I59" s="63"/>
      <c r="J59" s="63"/>
      <c r="K59" s="155" t="s">
        <v>218</v>
      </c>
      <c r="L59" s="155">
        <v>1</v>
      </c>
      <c r="M59" s="50"/>
      <c r="N59" s="63"/>
      <c r="O59" s="63"/>
      <c r="P59" s="63"/>
      <c r="Q59" s="63" t="s">
        <v>462</v>
      </c>
      <c r="R59" s="63"/>
      <c r="S59" s="138"/>
      <c r="T59" s="13">
        <v>54</v>
      </c>
      <c r="U59" s="51"/>
      <c r="V59" s="13"/>
      <c r="W59" s="139"/>
      <c r="X59" s="13"/>
      <c r="Y59" s="13"/>
      <c r="Z59" s="13" t="s">
        <v>486</v>
      </c>
      <c r="AA59" s="55"/>
      <c r="AB59" s="13"/>
      <c r="AC59" s="17"/>
      <c r="AD59" s="17"/>
      <c r="AE59" s="17"/>
      <c r="AF59" s="17"/>
      <c r="AG59" s="17"/>
      <c r="AH59" s="17"/>
      <c r="AI59" s="13" t="s">
        <v>9</v>
      </c>
      <c r="AJ59" s="13"/>
      <c r="AK59" s="61" t="s">
        <v>455</v>
      </c>
      <c r="AL59" s="61" t="s">
        <v>456</v>
      </c>
      <c r="AM59" s="64"/>
      <c r="AN59" s="64"/>
      <c r="AO59" s="15"/>
      <c r="AP59" s="86"/>
      <c r="AQ59" s="86"/>
      <c r="AR59" s="88"/>
    </row>
    <row r="60" spans="1:46" s="3" customFormat="1" ht="36">
      <c r="A60" s="171">
        <v>58</v>
      </c>
      <c r="B60" s="56" t="s">
        <v>214</v>
      </c>
      <c r="C60" s="57"/>
      <c r="D60" s="57"/>
      <c r="E60" s="57"/>
      <c r="F60" s="57"/>
      <c r="G60" s="63"/>
      <c r="H60" s="63"/>
      <c r="I60" s="63"/>
      <c r="J60" s="63"/>
      <c r="K60" s="155" t="s">
        <v>218</v>
      </c>
      <c r="L60" s="155">
        <v>1</v>
      </c>
      <c r="M60" s="50"/>
      <c r="N60" s="63"/>
      <c r="O60" s="63"/>
      <c r="P60" s="63"/>
      <c r="Q60" s="63" t="s">
        <v>459</v>
      </c>
      <c r="R60" s="63"/>
      <c r="S60" s="138"/>
      <c r="T60" s="13">
        <v>54</v>
      </c>
      <c r="U60" s="51"/>
      <c r="V60" s="13"/>
      <c r="W60" s="139"/>
      <c r="X60" s="13"/>
      <c r="Y60" s="13"/>
      <c r="Z60" s="13" t="s">
        <v>486</v>
      </c>
      <c r="AA60" s="55"/>
      <c r="AB60" s="13"/>
      <c r="AC60" s="17"/>
      <c r="AD60" s="17"/>
      <c r="AE60" s="17"/>
      <c r="AF60" s="17"/>
      <c r="AG60" s="17"/>
      <c r="AH60" s="17"/>
      <c r="AI60" s="13" t="s">
        <v>9</v>
      </c>
      <c r="AJ60" s="13"/>
      <c r="AK60" s="61" t="s">
        <v>455</v>
      </c>
      <c r="AL60" s="61" t="s">
        <v>456</v>
      </c>
      <c r="AM60" s="64"/>
      <c r="AN60" s="64"/>
      <c r="AO60" s="15"/>
      <c r="AP60" s="86"/>
      <c r="AQ60" s="86"/>
      <c r="AR60" s="88"/>
    </row>
    <row r="61" spans="1:46" s="3" customFormat="1" ht="48">
      <c r="A61" s="171">
        <v>59</v>
      </c>
      <c r="B61" s="56" t="s">
        <v>214</v>
      </c>
      <c r="C61" s="57"/>
      <c r="D61" s="57"/>
      <c r="E61" s="57"/>
      <c r="F61" s="57"/>
      <c r="G61" s="63"/>
      <c r="H61" s="63"/>
      <c r="I61" s="63"/>
      <c r="J61" s="63"/>
      <c r="K61" s="155" t="s">
        <v>218</v>
      </c>
      <c r="L61" s="155">
        <v>1</v>
      </c>
      <c r="M61" s="50"/>
      <c r="N61" s="63"/>
      <c r="O61" s="63"/>
      <c r="P61" s="63"/>
      <c r="Q61" s="63" t="s">
        <v>460</v>
      </c>
      <c r="R61" s="63"/>
      <c r="S61" s="138"/>
      <c r="T61" s="13">
        <v>54</v>
      </c>
      <c r="U61" s="51"/>
      <c r="V61" s="13"/>
      <c r="W61" s="139"/>
      <c r="X61" s="13"/>
      <c r="Y61" s="13"/>
      <c r="Z61" s="13" t="s">
        <v>486</v>
      </c>
      <c r="AA61" s="55"/>
      <c r="AB61" s="13"/>
      <c r="AC61" s="17"/>
      <c r="AD61" s="17"/>
      <c r="AE61" s="17"/>
      <c r="AF61" s="17"/>
      <c r="AG61" s="17"/>
      <c r="AH61" s="17"/>
      <c r="AI61" s="13" t="s">
        <v>9</v>
      </c>
      <c r="AJ61" s="13"/>
      <c r="AK61" s="61" t="s">
        <v>455</v>
      </c>
      <c r="AL61" s="61" t="s">
        <v>456</v>
      </c>
      <c r="AM61" s="64"/>
      <c r="AN61" s="64"/>
      <c r="AO61" s="15"/>
      <c r="AP61" s="86"/>
      <c r="AQ61" s="86"/>
      <c r="AR61" s="88"/>
    </row>
    <row r="62" spans="1:46" s="3" customFormat="1" ht="96">
      <c r="A62" s="171">
        <v>60</v>
      </c>
      <c r="B62" s="56" t="s">
        <v>214</v>
      </c>
      <c r="C62" s="57"/>
      <c r="D62" s="57"/>
      <c r="E62" s="57"/>
      <c r="F62" s="57"/>
      <c r="G62" s="63"/>
      <c r="H62" s="63"/>
      <c r="I62" s="63"/>
      <c r="J62" s="63"/>
      <c r="K62" s="155" t="s">
        <v>218</v>
      </c>
      <c r="L62" s="155">
        <v>1</v>
      </c>
      <c r="M62" s="50"/>
      <c r="N62" s="63"/>
      <c r="O62" s="63"/>
      <c r="P62" s="63"/>
      <c r="Q62" s="63" t="s">
        <v>461</v>
      </c>
      <c r="R62" s="63"/>
      <c r="S62" s="138"/>
      <c r="T62" s="13" t="s">
        <v>417</v>
      </c>
      <c r="U62" s="51"/>
      <c r="V62" s="13"/>
      <c r="W62" s="139"/>
      <c r="X62" s="13"/>
      <c r="Y62" s="13" t="s">
        <v>3</v>
      </c>
      <c r="Z62" s="13" t="s">
        <v>499</v>
      </c>
      <c r="AA62" s="177">
        <v>42759</v>
      </c>
      <c r="AB62" s="13" t="s">
        <v>446</v>
      </c>
      <c r="AC62" s="17">
        <v>9</v>
      </c>
      <c r="AD62" s="17">
        <v>0</v>
      </c>
      <c r="AE62" s="17">
        <v>0</v>
      </c>
      <c r="AF62" s="17"/>
      <c r="AG62" s="17"/>
      <c r="AH62" s="17"/>
      <c r="AI62" s="13" t="s">
        <v>9</v>
      </c>
      <c r="AJ62" s="13"/>
      <c r="AK62" s="61" t="s">
        <v>455</v>
      </c>
      <c r="AL62" s="61" t="s">
        <v>456</v>
      </c>
      <c r="AM62" s="64"/>
      <c r="AN62" s="64"/>
      <c r="AO62" s="15"/>
      <c r="AP62" s="86"/>
      <c r="AQ62" s="86"/>
      <c r="AR62" s="88"/>
    </row>
    <row r="63" spans="1:46" s="3" customFormat="1" ht="48">
      <c r="A63" s="171">
        <v>999</v>
      </c>
      <c r="B63" s="56"/>
      <c r="C63" s="57"/>
      <c r="D63" s="57"/>
      <c r="E63" s="57"/>
      <c r="F63" s="57"/>
      <c r="G63" s="14"/>
      <c r="H63" s="14"/>
      <c r="I63" s="14"/>
      <c r="J63" s="14"/>
      <c r="K63" s="138"/>
      <c r="L63" s="174"/>
      <c r="M63" s="50"/>
      <c r="N63" s="14"/>
      <c r="O63" s="14"/>
      <c r="P63" s="14"/>
      <c r="Q63" s="14" t="s">
        <v>503</v>
      </c>
      <c r="R63" s="14"/>
      <c r="S63" s="63"/>
      <c r="T63" s="13"/>
      <c r="U63" s="51"/>
      <c r="V63" s="13"/>
      <c r="W63" s="115"/>
      <c r="X63" s="13"/>
      <c r="Y63" s="13"/>
      <c r="Z63" s="13"/>
      <c r="AA63" s="55"/>
      <c r="AB63" s="13"/>
      <c r="AC63" s="17"/>
      <c r="AD63" s="17"/>
      <c r="AE63" s="17"/>
      <c r="AF63" s="17"/>
      <c r="AG63" s="17"/>
      <c r="AH63" s="17"/>
      <c r="AI63" s="13"/>
      <c r="AJ63" s="13"/>
      <c r="AK63" s="61"/>
      <c r="AL63" s="61"/>
      <c r="AM63" s="64"/>
      <c r="AN63" s="64"/>
      <c r="AO63" s="15"/>
      <c r="AP63" s="86"/>
      <c r="AQ63" s="86"/>
      <c r="AR63" s="88"/>
    </row>
    <row r="64" spans="1:46" ht="13">
      <c r="A64" s="176" t="s">
        <v>469</v>
      </c>
    </row>
    <row r="67" spans="5:25">
      <c r="K67" s="120" t="s">
        <v>420</v>
      </c>
      <c r="L67" s="121" t="s">
        <v>478</v>
      </c>
      <c r="O67" s="122" t="s">
        <v>421</v>
      </c>
      <c r="P67" s="122" t="s">
        <v>422</v>
      </c>
      <c r="Y67" s="136"/>
    </row>
    <row r="68" spans="5:25">
      <c r="E68" s="123" t="s">
        <v>423</v>
      </c>
      <c r="K68" s="125">
        <f>COUNTIF($K$3:$K$63,"")</f>
        <v>3</v>
      </c>
      <c r="L68" s="126">
        <f>SUMIF($K$3:$K$63,"",$L$3:$L$63)</f>
        <v>2</v>
      </c>
      <c r="M68" s="124"/>
      <c r="N68" s="124"/>
      <c r="O68" s="124">
        <f t="shared" ref="O68:O75" si="0">K68-L68</f>
        <v>1</v>
      </c>
      <c r="P68" s="153">
        <f t="shared" ref="P68:P74" si="1">K68/$K$75</f>
        <v>4.9180327868852458E-2</v>
      </c>
      <c r="T68" s="127"/>
      <c r="Y68" s="137"/>
    </row>
    <row r="69" spans="5:25">
      <c r="E69" s="175" t="s">
        <v>474</v>
      </c>
      <c r="K69" s="125">
        <f>COUNTIF($K$3:$K$63,E69)</f>
        <v>0</v>
      </c>
      <c r="L69" s="126">
        <f>SUMIF($K$3:$K$63,E69,$L$3:$L$63)</f>
        <v>0</v>
      </c>
      <c r="M69" s="124"/>
      <c r="N69" s="124"/>
      <c r="O69" s="124">
        <f t="shared" si="0"/>
        <v>0</v>
      </c>
      <c r="P69" s="153">
        <f t="shared" si="1"/>
        <v>0</v>
      </c>
      <c r="T69" s="127"/>
      <c r="Y69" s="137"/>
    </row>
    <row r="70" spans="5:25">
      <c r="E70" s="123" t="s">
        <v>221</v>
      </c>
      <c r="K70" s="125">
        <f t="shared" ref="K70:K74" si="2">COUNTIF($K$3:$K$63,E70)</f>
        <v>5</v>
      </c>
      <c r="L70" s="126">
        <f t="shared" ref="L70:L74" si="3">SUMIF($K$3:$K$63,E70,$L$3:$L$63)</f>
        <v>5</v>
      </c>
      <c r="M70" s="124"/>
      <c r="N70" s="124"/>
      <c r="O70" s="124">
        <f t="shared" si="0"/>
        <v>0</v>
      </c>
      <c r="P70" s="153">
        <f t="shared" si="1"/>
        <v>8.1967213114754092E-2</v>
      </c>
      <c r="T70" s="127"/>
      <c r="Y70" s="137"/>
    </row>
    <row r="71" spans="5:25">
      <c r="E71" s="123" t="s">
        <v>257</v>
      </c>
      <c r="K71" s="125">
        <f t="shared" si="2"/>
        <v>6</v>
      </c>
      <c r="L71" s="126">
        <f t="shared" si="3"/>
        <v>4</v>
      </c>
      <c r="M71" s="124"/>
      <c r="N71" s="124"/>
      <c r="O71" s="124">
        <f t="shared" si="0"/>
        <v>2</v>
      </c>
      <c r="P71" s="153">
        <f t="shared" si="1"/>
        <v>9.8360655737704916E-2</v>
      </c>
      <c r="T71" s="127"/>
      <c r="Y71" s="137"/>
    </row>
    <row r="72" spans="5:25">
      <c r="E72" s="123" t="s">
        <v>218</v>
      </c>
      <c r="K72" s="125">
        <f t="shared" si="2"/>
        <v>21</v>
      </c>
      <c r="L72" s="126">
        <f t="shared" si="3"/>
        <v>20</v>
      </c>
      <c r="M72" s="124"/>
      <c r="N72" s="124"/>
      <c r="O72" s="124">
        <f t="shared" si="0"/>
        <v>1</v>
      </c>
      <c r="P72" s="153">
        <f t="shared" si="1"/>
        <v>0.34426229508196721</v>
      </c>
      <c r="T72" s="127"/>
      <c r="Y72" s="137"/>
    </row>
    <row r="73" spans="5:25">
      <c r="E73" s="123" t="s">
        <v>226</v>
      </c>
      <c r="K73" s="125">
        <f t="shared" si="2"/>
        <v>13</v>
      </c>
      <c r="L73" s="126">
        <f t="shared" si="3"/>
        <v>13</v>
      </c>
      <c r="M73" s="124"/>
      <c r="N73" s="124"/>
      <c r="O73" s="124">
        <f t="shared" si="0"/>
        <v>0</v>
      </c>
      <c r="P73" s="153">
        <f t="shared" si="1"/>
        <v>0.21311475409836064</v>
      </c>
      <c r="T73" s="127"/>
      <c r="Y73" s="133"/>
    </row>
    <row r="74" spans="5:25">
      <c r="E74" s="132" t="s">
        <v>264</v>
      </c>
      <c r="K74" s="125">
        <f t="shared" si="2"/>
        <v>13</v>
      </c>
      <c r="L74" s="126">
        <f t="shared" si="3"/>
        <v>13</v>
      </c>
      <c r="M74" s="124"/>
      <c r="N74" s="124"/>
      <c r="O74" s="124">
        <f t="shared" si="0"/>
        <v>0</v>
      </c>
      <c r="P74" s="153">
        <f t="shared" si="1"/>
        <v>0.21311475409836064</v>
      </c>
      <c r="T74" s="127"/>
      <c r="Y74" s="134"/>
    </row>
    <row r="75" spans="5:25">
      <c r="E75" s="128"/>
      <c r="K75" s="130">
        <f>SUM(K68:K74)</f>
        <v>61</v>
      </c>
      <c r="L75" s="130">
        <f>SUM(L68:L74)</f>
        <v>57</v>
      </c>
      <c r="M75" s="129"/>
      <c r="N75" s="129"/>
      <c r="O75" s="131">
        <f t="shared" si="0"/>
        <v>4</v>
      </c>
      <c r="P75" s="154">
        <f>SUM(P68:P74)</f>
        <v>1</v>
      </c>
      <c r="T75" s="127"/>
      <c r="Y75" s="134"/>
    </row>
    <row r="76" spans="5:25">
      <c r="I76" s="124"/>
      <c r="J76" s="124"/>
      <c r="K76" s="124"/>
      <c r="L76" s="156">
        <f>L75/K75</f>
        <v>0.93442622950819676</v>
      </c>
      <c r="P76" s="124"/>
      <c r="R76" s="124"/>
      <c r="T76" s="127"/>
      <c r="Y76" s="133"/>
    </row>
    <row r="77" spans="5:25">
      <c r="Y77" s="135"/>
    </row>
    <row r="78" spans="5:25">
      <c r="K78" s="144" t="s">
        <v>470</v>
      </c>
      <c r="L78" s="145"/>
      <c r="M78" s="124"/>
      <c r="N78" s="145"/>
      <c r="O78" s="145"/>
      <c r="P78" s="146"/>
    </row>
    <row r="79" spans="5:25">
      <c r="K79" s="147" t="s">
        <v>471</v>
      </c>
      <c r="L79" s="149">
        <f>COUNTIF($AI$3:$AI63,"")</f>
        <v>5</v>
      </c>
      <c r="M79" s="148"/>
      <c r="N79" s="149">
        <f>COUNTIF($X$4:$X63,"")</f>
        <v>60</v>
      </c>
      <c r="P79" s="150"/>
    </row>
    <row r="80" spans="5:25">
      <c r="K80" s="151" t="s">
        <v>9</v>
      </c>
      <c r="L80" s="149">
        <f>COUNTIF($AI$3:$AI64,"No")</f>
        <v>16</v>
      </c>
      <c r="M80" s="148"/>
      <c r="N80" s="149">
        <f>COUNTIF($X$4:$X63,"No")</f>
        <v>0</v>
      </c>
      <c r="P80" s="150"/>
    </row>
    <row r="81" spans="11:16">
      <c r="K81" s="152" t="s">
        <v>7</v>
      </c>
      <c r="L81" s="149">
        <f>COUNTIF($AI$3:$AI65,"Yes")</f>
        <v>40</v>
      </c>
      <c r="M81" s="148"/>
      <c r="N81" s="149">
        <f>COUNTIF($X$4:$X63,"Yes")</f>
        <v>0</v>
      </c>
      <c r="P81" s="150"/>
    </row>
    <row r="82" spans="11:16">
      <c r="K82" s="129"/>
      <c r="L82" s="130">
        <f>L79+L80+L81</f>
        <v>61</v>
      </c>
      <c r="M82" s="129"/>
      <c r="N82" s="130">
        <f>N79+N80+N81</f>
        <v>60</v>
      </c>
    </row>
    <row r="84" spans="11:16">
      <c r="K84" s="122" t="s">
        <v>472</v>
      </c>
      <c r="L84" s="157">
        <f>L75-(L80+L81)</f>
        <v>1</v>
      </c>
    </row>
  </sheetData>
  <autoFilter ref="A2:AR65"/>
  <sortState ref="A3:AT63">
    <sortCondition ref="A3:A63"/>
  </sortState>
  <mergeCells count="1">
    <mergeCell ref="AK1:AR1"/>
  </mergeCells>
  <phoneticPr fontId="0" type="noConversion"/>
  <dataValidations count="13">
    <dataValidation type="list" allowBlank="1" showInputMessage="1" showErrorMessage="1" sqref="W3:W63 S3">
      <formula1>"Yes"</formula1>
    </dataValidation>
    <dataValidation showInputMessage="1" showErrorMessage="1" sqref="R15 O4 O12:O29 O9:P9 P13 P34 O33:O63 P40 AK3:AN63"/>
    <dataValidation type="list" showInputMessage="1" showErrorMessage="1" sqref="AJ3:AJ63 AI4:AI63">
      <formula1>"Yes,No"</formula1>
    </dataValidation>
    <dataValidation type="list" allowBlank="1" showInputMessage="1" showErrorMessage="1" sqref="AF3:AF15 AF17:AF63 AG3:AG63">
      <formula1>"retracted,withdrawn"</formula1>
    </dataValidation>
    <dataValidation type="list" allowBlank="1" showInputMessage="1" showErrorMessage="1" sqref="AF16">
      <formula1>"retracted,withdrawn,resolved"</formula1>
    </dataValidation>
    <dataValidation type="list" showInputMessage="1" showErrorMessage="1" sqref="AI3">
      <formula1>"Yes,No,Pre"</formula1>
    </dataValidation>
    <dataValidation type="list" showInputMessage="1" showErrorMessage="1" sqref="AP3:AQ63">
      <formula1>"ARB,CCOW,CDS,CQ,Ed,EHR,FM,M and M,M and M/ CMETs,M and M/ Templates,M and M/ Tooling,MedRec,OO,PA,PC,PM,Publishing,RCRIM,Sched,StructDocs,Implementation,Vocab"</formula1>
    </dataValidation>
    <dataValidation type="list" showInputMessage="1" showErrorMessage="1" sqref="Y68:Y72 Y3:Y63">
      <formula1>dispositionstatus</formula1>
    </dataValidation>
    <dataValidation type="list" allowBlank="1" showInputMessage="1" showErrorMessage="1" sqref="S4:S63">
      <formula1>"Yes,No"</formula1>
    </dataValidation>
    <dataValidation type="list" allowBlank="1" showInputMessage="1" showErrorMessage="1" sqref="U3:U63">
      <formula1>"NextCall,FutureCall,Deferred,MonQ1,MonQ2,MonQ3,MonQ4,TueQ1,TueQ2,TueQ3,TueQ4,WedQ1,WedQ2,WedQ3,WedQ4,ThurQ1,ThurQ2,ThurQ3,ThurQ4,FriQ1,FriQ2"</formula1>
    </dataValidation>
    <dataValidation type="list" showInputMessage="1" showErrorMessage="1" sqref="K8:K9 K3:K4 K11:K63">
      <formula1>"NEG,A-A,A-S,A-T,A-Q,A-C"</formula1>
    </dataValidation>
    <dataValidation type="list" showInputMessage="1" showErrorMessage="1" sqref="M3:M63">
      <formula1>"Correction,Clarification,Enhancement"</formula1>
    </dataValidation>
    <dataValidation type="list" allowBlank="1" showInputMessage="1" showErrorMessage="1" sqref="G3:G63">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 ref="AN7" r:id="rId1"/>
    <hyperlink ref="AN8" r:id="rId2"/>
    <hyperlink ref="AN9" r:id="rId3"/>
  </hyperlinks>
  <pageMargins left="0.75" right="0.75" top="1" bottom="1" header="0.5" footer="0.5"/>
  <pageSetup scale="80" orientation="landscape" horizontalDpi="4294967294" verticalDpi="4294967294"/>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M75"/>
  <sheetViews>
    <sheetView topLeftCell="A44" workbookViewId="0">
      <selection activeCell="B50" sqref="B50"/>
    </sheetView>
  </sheetViews>
  <sheetFormatPr baseColWidth="10" defaultColWidth="8.83203125" defaultRowHeight="12" x14ac:dyDescent="0"/>
  <cols>
    <col min="1" max="1" width="1.5" customWidth="1"/>
    <col min="2" max="2" width="29.6640625" customWidth="1"/>
    <col min="3" max="3" width="11.1640625" style="37" customWidth="1"/>
    <col min="4" max="6" width="9.1640625" style="37" customWidth="1"/>
    <col min="7" max="7" width="12.6640625" style="37" customWidth="1"/>
    <col min="8" max="8" width="15" style="37" customWidth="1"/>
    <col min="9" max="9" width="19.5" style="37" customWidth="1"/>
    <col min="10" max="10" width="43.33203125" style="76" customWidth="1"/>
  </cols>
  <sheetData>
    <row r="1" spans="2:13" ht="13" thickBot="1">
      <c r="H1" s="257" t="s">
        <v>26</v>
      </c>
      <c r="I1" s="257"/>
    </row>
    <row r="2" spans="2:13" ht="15">
      <c r="B2" s="16" t="s">
        <v>27</v>
      </c>
      <c r="C2" s="38"/>
      <c r="D2" s="38"/>
      <c r="E2" s="38"/>
      <c r="F2" s="38"/>
      <c r="G2" s="38"/>
      <c r="H2" s="38"/>
      <c r="I2" s="39"/>
    </row>
    <row r="3" spans="2:13" ht="72" customHeight="1" thickBot="1">
      <c r="B3" s="229" t="s">
        <v>155</v>
      </c>
      <c r="C3" s="230"/>
      <c r="D3" s="230"/>
      <c r="E3" s="230"/>
      <c r="F3" s="230"/>
      <c r="G3" s="230"/>
      <c r="H3" s="230"/>
      <c r="I3" s="231"/>
    </row>
    <row r="4" spans="2:13" ht="375" customHeight="1" thickBot="1">
      <c r="B4" s="258" t="s">
        <v>77</v>
      </c>
      <c r="C4" s="259"/>
      <c r="D4" s="230"/>
      <c r="E4" s="259"/>
      <c r="F4" s="230"/>
      <c r="G4" s="259"/>
      <c r="H4" s="230"/>
      <c r="I4" s="231"/>
    </row>
    <row r="5" spans="2:13" ht="15">
      <c r="B5" s="16" t="s">
        <v>28</v>
      </c>
      <c r="C5" s="38"/>
      <c r="D5" s="38"/>
      <c r="E5" s="38"/>
      <c r="F5" s="38"/>
      <c r="G5" s="38"/>
      <c r="H5" s="38"/>
      <c r="I5" s="67"/>
    </row>
    <row r="6" spans="2:13" ht="18" customHeight="1">
      <c r="B6" s="194" t="s">
        <v>41</v>
      </c>
      <c r="C6" s="195"/>
      <c r="D6" s="195"/>
      <c r="E6" s="195"/>
      <c r="F6" s="195"/>
      <c r="G6" s="195"/>
      <c r="H6" s="195"/>
      <c r="I6" s="196"/>
      <c r="J6" s="93" t="s">
        <v>163</v>
      </c>
      <c r="K6" s="2"/>
      <c r="L6" s="2"/>
      <c r="M6" s="1"/>
    </row>
    <row r="7" spans="2:13" ht="18" customHeight="1">
      <c r="B7" s="78" t="s">
        <v>164</v>
      </c>
      <c r="C7" s="260" t="s">
        <v>48</v>
      </c>
      <c r="D7" s="261"/>
      <c r="E7" s="261"/>
      <c r="F7" s="261"/>
      <c r="G7" s="261"/>
      <c r="H7" s="261"/>
      <c r="I7" s="261"/>
      <c r="J7" s="66" t="s">
        <v>79</v>
      </c>
      <c r="K7" s="2"/>
      <c r="L7" s="2"/>
      <c r="M7" s="1"/>
    </row>
    <row r="8" spans="2:13" ht="108" customHeight="1">
      <c r="B8" s="33" t="s">
        <v>165</v>
      </c>
      <c r="C8" s="186" t="s">
        <v>80</v>
      </c>
      <c r="D8" s="255"/>
      <c r="E8" s="255"/>
      <c r="F8" s="255"/>
      <c r="G8" s="255"/>
      <c r="H8" s="255"/>
      <c r="I8" s="256"/>
      <c r="J8" s="94" t="s">
        <v>79</v>
      </c>
      <c r="K8" s="2"/>
      <c r="L8" s="2"/>
      <c r="M8" s="2"/>
    </row>
    <row r="9" spans="2:13" ht="24.75" customHeight="1">
      <c r="B9" s="33" t="s">
        <v>166</v>
      </c>
      <c r="C9" s="186" t="s">
        <v>82</v>
      </c>
      <c r="D9" s="255"/>
      <c r="E9" s="255"/>
      <c r="F9" s="255"/>
      <c r="G9" s="255"/>
      <c r="H9" s="255"/>
      <c r="I9" s="256"/>
      <c r="J9" s="96" t="s">
        <v>201</v>
      </c>
      <c r="K9" s="2"/>
      <c r="L9" s="2"/>
      <c r="M9" s="2"/>
    </row>
    <row r="10" spans="2:13" ht="24.75" customHeight="1">
      <c r="B10" s="33" t="s">
        <v>167</v>
      </c>
      <c r="C10" s="255" t="s">
        <v>37</v>
      </c>
      <c r="D10" s="255"/>
      <c r="E10" s="255"/>
      <c r="F10" s="255"/>
      <c r="G10" s="255"/>
      <c r="H10" s="255"/>
      <c r="I10" s="256"/>
      <c r="J10" s="94" t="s">
        <v>202</v>
      </c>
      <c r="K10" s="2"/>
      <c r="L10" s="2"/>
      <c r="M10" s="2"/>
    </row>
    <row r="11" spans="2:13" ht="24.75" customHeight="1">
      <c r="B11" s="33" t="s">
        <v>168</v>
      </c>
      <c r="C11" s="186" t="s">
        <v>132</v>
      </c>
      <c r="D11" s="255"/>
      <c r="E11" s="255"/>
      <c r="F11" s="255"/>
      <c r="G11" s="255"/>
      <c r="H11" s="255"/>
      <c r="I11" s="256"/>
      <c r="J11" s="94" t="s">
        <v>201</v>
      </c>
      <c r="K11" s="2"/>
      <c r="L11" s="2"/>
      <c r="M11" s="2"/>
    </row>
    <row r="12" spans="2:13" ht="37.5" customHeight="1">
      <c r="B12" s="33" t="s">
        <v>169</v>
      </c>
      <c r="C12" s="186" t="s">
        <v>133</v>
      </c>
      <c r="D12" s="255"/>
      <c r="E12" s="255"/>
      <c r="F12" s="255"/>
      <c r="G12" s="255"/>
      <c r="H12" s="255"/>
      <c r="I12" s="256"/>
      <c r="J12" s="94" t="s">
        <v>203</v>
      </c>
      <c r="K12" s="2"/>
      <c r="L12" s="2"/>
      <c r="M12" s="2"/>
    </row>
    <row r="13" spans="2:13" ht="25.5" customHeight="1">
      <c r="B13" s="68" t="s">
        <v>170</v>
      </c>
      <c r="C13" s="262" t="s">
        <v>83</v>
      </c>
      <c r="D13" s="263"/>
      <c r="E13" s="263"/>
      <c r="F13" s="263"/>
      <c r="G13" s="263"/>
      <c r="H13" s="263"/>
      <c r="I13" s="264"/>
      <c r="J13" s="94" t="s">
        <v>81</v>
      </c>
      <c r="K13" s="2"/>
      <c r="L13" s="2"/>
      <c r="M13" s="2"/>
    </row>
    <row r="14" spans="2:13">
      <c r="B14" s="69"/>
      <c r="C14" s="70" t="s">
        <v>84</v>
      </c>
      <c r="D14" s="232" t="s">
        <v>85</v>
      </c>
      <c r="E14" s="233"/>
      <c r="F14" s="233"/>
      <c r="G14" s="233"/>
      <c r="H14" s="233"/>
      <c r="I14" s="71"/>
      <c r="J14" s="94"/>
      <c r="K14" s="2"/>
      <c r="L14" s="2"/>
      <c r="M14" s="2"/>
    </row>
    <row r="15" spans="2:13">
      <c r="B15" s="69"/>
      <c r="C15" s="70" t="s">
        <v>86</v>
      </c>
      <c r="D15" s="232" t="s">
        <v>87</v>
      </c>
      <c r="E15" s="233"/>
      <c r="F15" s="233"/>
      <c r="G15" s="233"/>
      <c r="H15" s="233"/>
      <c r="I15" s="71"/>
      <c r="J15" s="94"/>
      <c r="K15" s="2"/>
      <c r="L15" s="2"/>
      <c r="M15" s="2"/>
    </row>
    <row r="16" spans="2:13">
      <c r="B16" s="69"/>
      <c r="C16" s="70" t="s">
        <v>88</v>
      </c>
      <c r="D16" s="191" t="s">
        <v>89</v>
      </c>
      <c r="E16" s="234"/>
      <c r="F16" s="234"/>
      <c r="G16" s="234"/>
      <c r="H16" s="235"/>
      <c r="I16" s="71"/>
      <c r="J16" s="94"/>
      <c r="K16" s="2"/>
      <c r="L16" s="2"/>
      <c r="M16" s="2"/>
    </row>
    <row r="17" spans="2:13">
      <c r="B17" s="69"/>
      <c r="C17" s="70" t="s">
        <v>90</v>
      </c>
      <c r="D17" s="191" t="s">
        <v>91</v>
      </c>
      <c r="E17" s="234"/>
      <c r="F17" s="234"/>
      <c r="G17" s="234"/>
      <c r="H17" s="235"/>
      <c r="I17" s="71"/>
      <c r="J17" s="94"/>
      <c r="K17" s="2"/>
      <c r="L17" s="2"/>
      <c r="M17" s="2"/>
    </row>
    <row r="18" spans="2:13">
      <c r="B18" s="69"/>
      <c r="C18" s="70" t="s">
        <v>92</v>
      </c>
      <c r="D18" s="232" t="s">
        <v>93</v>
      </c>
      <c r="E18" s="233"/>
      <c r="F18" s="233"/>
      <c r="G18" s="233"/>
      <c r="H18" s="233"/>
      <c r="I18" s="71"/>
      <c r="J18" s="94"/>
      <c r="K18" s="2"/>
      <c r="L18" s="2"/>
      <c r="M18" s="2"/>
    </row>
    <row r="19" spans="2:13">
      <c r="B19" s="69"/>
      <c r="C19" s="70" t="s">
        <v>94</v>
      </c>
      <c r="D19" s="232" t="s">
        <v>95</v>
      </c>
      <c r="E19" s="233"/>
      <c r="F19" s="233"/>
      <c r="G19" s="233"/>
      <c r="H19" s="233"/>
      <c r="I19" s="71"/>
      <c r="J19" s="94"/>
      <c r="K19" s="2"/>
      <c r="L19" s="2"/>
      <c r="M19" s="2"/>
    </row>
    <row r="20" spans="2:13">
      <c r="B20" s="69"/>
      <c r="C20" s="72" t="s">
        <v>96</v>
      </c>
      <c r="D20" s="233" t="s">
        <v>97</v>
      </c>
      <c r="E20" s="233"/>
      <c r="F20" s="233"/>
      <c r="G20" s="233"/>
      <c r="H20" s="233"/>
      <c r="I20" s="71"/>
      <c r="J20" s="94"/>
      <c r="K20" s="2"/>
      <c r="L20" s="2"/>
      <c r="M20" s="2"/>
    </row>
    <row r="21" spans="2:13">
      <c r="B21" s="69"/>
      <c r="C21" s="72" t="s">
        <v>98</v>
      </c>
      <c r="D21" s="236" t="s">
        <v>99</v>
      </c>
      <c r="E21" s="207"/>
      <c r="F21" s="207"/>
      <c r="G21" s="207"/>
      <c r="H21" s="228"/>
      <c r="I21" s="71"/>
      <c r="J21" s="94"/>
      <c r="K21" s="2"/>
      <c r="L21" s="2"/>
      <c r="M21" s="2"/>
    </row>
    <row r="22" spans="2:13">
      <c r="B22" s="69"/>
      <c r="C22" s="70" t="s">
        <v>100</v>
      </c>
      <c r="D22" s="191" t="s">
        <v>101</v>
      </c>
      <c r="E22" s="234"/>
      <c r="F22" s="234"/>
      <c r="G22" s="234"/>
      <c r="H22" s="235"/>
      <c r="I22" s="71"/>
      <c r="J22" s="94"/>
      <c r="K22" s="2"/>
      <c r="L22" s="2"/>
      <c r="M22" s="2"/>
    </row>
    <row r="23" spans="2:13">
      <c r="B23" s="69"/>
      <c r="C23" s="70" t="s">
        <v>102</v>
      </c>
      <c r="D23" s="191" t="s">
        <v>103</v>
      </c>
      <c r="E23" s="207"/>
      <c r="F23" s="207"/>
      <c r="G23" s="207"/>
      <c r="H23" s="228"/>
      <c r="I23" s="71"/>
      <c r="J23" s="94"/>
      <c r="K23" s="2"/>
      <c r="L23" s="2"/>
      <c r="M23" s="2"/>
    </row>
    <row r="24" spans="2:13">
      <c r="B24" s="69"/>
      <c r="C24" s="70" t="s">
        <v>104</v>
      </c>
      <c r="D24" s="191" t="s">
        <v>105</v>
      </c>
      <c r="E24" s="234"/>
      <c r="F24" s="234"/>
      <c r="G24" s="234"/>
      <c r="H24" s="235"/>
      <c r="I24" s="71"/>
      <c r="J24" s="94"/>
      <c r="K24" s="2"/>
      <c r="L24" s="2"/>
      <c r="M24" s="2"/>
    </row>
    <row r="25" spans="2:13">
      <c r="B25" s="69"/>
      <c r="C25" s="70" t="s">
        <v>106</v>
      </c>
      <c r="D25" s="191" t="s">
        <v>107</v>
      </c>
      <c r="E25" s="234"/>
      <c r="F25" s="234"/>
      <c r="G25" s="234"/>
      <c r="H25" s="235"/>
      <c r="I25" s="71"/>
      <c r="J25" s="94"/>
      <c r="K25" s="2"/>
      <c r="L25" s="2"/>
      <c r="M25" s="2"/>
    </row>
    <row r="26" spans="2:13">
      <c r="B26" s="69"/>
      <c r="C26" s="70" t="s">
        <v>108</v>
      </c>
      <c r="D26" s="191" t="s">
        <v>109</v>
      </c>
      <c r="E26" s="234"/>
      <c r="F26" s="234"/>
      <c r="G26" s="234"/>
      <c r="H26" s="235"/>
      <c r="I26" s="71"/>
      <c r="J26" s="94"/>
      <c r="K26" s="2"/>
      <c r="L26" s="2"/>
      <c r="M26" s="2"/>
    </row>
    <row r="27" spans="2:13">
      <c r="B27" s="69"/>
      <c r="C27" s="70" t="s">
        <v>110</v>
      </c>
      <c r="D27" s="191" t="s">
        <v>111</v>
      </c>
      <c r="E27" s="234"/>
      <c r="F27" s="234"/>
      <c r="G27" s="234"/>
      <c r="H27" s="235"/>
      <c r="I27" s="71"/>
      <c r="J27" s="94"/>
      <c r="K27" s="2"/>
      <c r="L27" s="2"/>
      <c r="M27" s="2"/>
    </row>
    <row r="28" spans="2:13">
      <c r="B28" s="69"/>
      <c r="C28" s="70" t="s">
        <v>112</v>
      </c>
      <c r="D28" s="191" t="s">
        <v>113</v>
      </c>
      <c r="E28" s="234"/>
      <c r="F28" s="234"/>
      <c r="G28" s="234"/>
      <c r="H28" s="235"/>
      <c r="I28" s="71"/>
      <c r="J28" s="94"/>
      <c r="K28" s="2"/>
      <c r="L28" s="2"/>
      <c r="M28" s="2"/>
    </row>
    <row r="29" spans="2:13">
      <c r="B29" s="69"/>
      <c r="C29" s="72" t="s">
        <v>114</v>
      </c>
      <c r="D29" s="236" t="s">
        <v>115</v>
      </c>
      <c r="E29" s="207"/>
      <c r="F29" s="207"/>
      <c r="G29" s="207"/>
      <c r="H29" s="228"/>
      <c r="I29" s="71"/>
      <c r="J29" s="94"/>
      <c r="K29" s="2"/>
      <c r="L29" s="2"/>
      <c r="M29" s="2"/>
    </row>
    <row r="30" spans="2:13">
      <c r="B30" s="69"/>
      <c r="C30" s="70" t="s">
        <v>116</v>
      </c>
      <c r="D30" s="191" t="s">
        <v>117</v>
      </c>
      <c r="E30" s="234"/>
      <c r="F30" s="234"/>
      <c r="G30" s="234"/>
      <c r="H30" s="235"/>
      <c r="I30" s="71"/>
      <c r="J30" s="94"/>
      <c r="K30" s="2"/>
      <c r="L30" s="2"/>
      <c r="M30" s="2"/>
    </row>
    <row r="31" spans="2:13">
      <c r="B31" s="69"/>
      <c r="C31" s="70" t="s">
        <v>118</v>
      </c>
      <c r="D31" s="191" t="s">
        <v>119</v>
      </c>
      <c r="E31" s="234"/>
      <c r="F31" s="234"/>
      <c r="G31" s="234"/>
      <c r="H31" s="235"/>
      <c r="I31" s="71"/>
      <c r="J31" s="94"/>
      <c r="K31" s="2"/>
      <c r="L31" s="2"/>
      <c r="M31" s="2"/>
    </row>
    <row r="32" spans="2:13">
      <c r="B32" s="69"/>
      <c r="C32" s="70" t="s">
        <v>120</v>
      </c>
      <c r="D32" s="191" t="s">
        <v>121</v>
      </c>
      <c r="E32" s="234"/>
      <c r="F32" s="234"/>
      <c r="G32" s="234"/>
      <c r="H32" s="235"/>
      <c r="I32" s="71"/>
      <c r="J32" s="94"/>
      <c r="K32" s="2"/>
      <c r="L32" s="2"/>
      <c r="M32" s="2"/>
    </row>
    <row r="33" spans="2:13">
      <c r="B33" s="69"/>
      <c r="C33" s="70" t="s">
        <v>122</v>
      </c>
      <c r="D33" s="191" t="s">
        <v>123</v>
      </c>
      <c r="E33" s="234"/>
      <c r="F33" s="234"/>
      <c r="G33" s="234"/>
      <c r="H33" s="235"/>
      <c r="I33" s="71"/>
      <c r="J33" s="94"/>
      <c r="K33" s="2"/>
      <c r="L33" s="2"/>
      <c r="M33" s="2"/>
    </row>
    <row r="34" spans="2:13">
      <c r="B34" s="69"/>
      <c r="C34" s="70" t="s">
        <v>124</v>
      </c>
      <c r="D34" s="191" t="s">
        <v>125</v>
      </c>
      <c r="E34" s="234"/>
      <c r="F34" s="234"/>
      <c r="G34" s="234"/>
      <c r="H34" s="235"/>
      <c r="I34" s="71"/>
      <c r="J34" s="94"/>
      <c r="K34" s="2"/>
      <c r="L34" s="2"/>
      <c r="M34" s="2"/>
    </row>
    <row r="35" spans="2:13">
      <c r="B35" s="69"/>
      <c r="C35" s="70" t="s">
        <v>126</v>
      </c>
      <c r="D35" s="191" t="s">
        <v>127</v>
      </c>
      <c r="E35" s="234"/>
      <c r="F35" s="234"/>
      <c r="G35" s="234"/>
      <c r="H35" s="235"/>
      <c r="I35" s="71"/>
      <c r="J35" s="94"/>
      <c r="K35" s="2"/>
      <c r="L35" s="2"/>
      <c r="M35" s="2"/>
    </row>
    <row r="36" spans="2:13">
      <c r="B36" s="69"/>
      <c r="C36" s="70" t="s">
        <v>128</v>
      </c>
      <c r="D36" s="232" t="s">
        <v>129</v>
      </c>
      <c r="E36" s="233"/>
      <c r="F36" s="233"/>
      <c r="G36" s="233"/>
      <c r="H36" s="233"/>
      <c r="I36" s="71"/>
      <c r="J36" s="94"/>
      <c r="K36" s="2"/>
      <c r="L36" s="2"/>
      <c r="M36" s="2"/>
    </row>
    <row r="37" spans="2:13">
      <c r="B37" s="73"/>
      <c r="C37" s="74"/>
      <c r="D37" s="74"/>
      <c r="E37" s="74"/>
      <c r="F37" s="74"/>
      <c r="G37" s="74"/>
      <c r="H37" s="74"/>
      <c r="I37" s="71"/>
      <c r="J37" s="94"/>
      <c r="K37" s="2"/>
      <c r="L37" s="2"/>
      <c r="M37" s="2"/>
    </row>
    <row r="38" spans="2:13" ht="45" customHeight="1">
      <c r="B38" s="33" t="s">
        <v>171</v>
      </c>
      <c r="C38" s="191" t="s">
        <v>130</v>
      </c>
      <c r="D38" s="192"/>
      <c r="E38" s="192"/>
      <c r="F38" s="192"/>
      <c r="G38" s="192"/>
      <c r="H38" s="192"/>
      <c r="I38" s="193"/>
      <c r="J38" s="94" t="s">
        <v>134</v>
      </c>
      <c r="K38" s="2"/>
      <c r="L38" s="2"/>
      <c r="M38" s="2"/>
    </row>
    <row r="39" spans="2:13" ht="42.75" customHeight="1">
      <c r="B39" s="33" t="s">
        <v>172</v>
      </c>
      <c r="C39" s="191" t="s">
        <v>131</v>
      </c>
      <c r="D39" s="192"/>
      <c r="E39" s="192"/>
      <c r="F39" s="192"/>
      <c r="G39" s="192"/>
      <c r="H39" s="192"/>
      <c r="I39" s="193"/>
      <c r="J39" s="94" t="s">
        <v>134</v>
      </c>
      <c r="K39" s="2"/>
      <c r="L39" s="2"/>
      <c r="M39" s="2"/>
    </row>
    <row r="40" spans="2:13" ht="24.75" customHeight="1">
      <c r="B40" s="33" t="s">
        <v>173</v>
      </c>
      <c r="C40" s="191" t="s">
        <v>55</v>
      </c>
      <c r="D40" s="192"/>
      <c r="E40" s="192"/>
      <c r="F40" s="192"/>
      <c r="G40" s="192"/>
      <c r="H40" s="192"/>
      <c r="I40" s="193"/>
      <c r="J40" s="94" t="s">
        <v>134</v>
      </c>
      <c r="K40" s="2"/>
      <c r="L40" s="2"/>
      <c r="M40" s="2"/>
    </row>
    <row r="41" spans="2:13" ht="330" customHeight="1">
      <c r="B41" s="32" t="s">
        <v>174</v>
      </c>
      <c r="C41" s="237" t="s">
        <v>51</v>
      </c>
      <c r="D41" s="238"/>
      <c r="E41" s="238"/>
      <c r="F41" s="238"/>
      <c r="G41" s="238"/>
      <c r="H41" s="238"/>
      <c r="I41" s="239"/>
      <c r="J41" s="95" t="s">
        <v>79</v>
      </c>
      <c r="M41" s="2"/>
    </row>
    <row r="42" spans="2:13" ht="130.5" customHeight="1">
      <c r="B42" s="32" t="s">
        <v>175</v>
      </c>
      <c r="C42" s="191" t="s">
        <v>159</v>
      </c>
      <c r="D42" s="192"/>
      <c r="E42" s="192"/>
      <c r="F42" s="192"/>
      <c r="G42" s="192"/>
      <c r="H42" s="192"/>
      <c r="I42" s="193"/>
      <c r="J42" s="95" t="s">
        <v>79</v>
      </c>
      <c r="M42" s="2"/>
    </row>
    <row r="43" spans="2:13" ht="178.5" customHeight="1">
      <c r="B43" s="32" t="s">
        <v>176</v>
      </c>
      <c r="C43" s="191" t="s">
        <v>161</v>
      </c>
      <c r="D43" s="192"/>
      <c r="E43" s="192"/>
      <c r="F43" s="192"/>
      <c r="G43" s="192"/>
      <c r="H43" s="192"/>
      <c r="I43" s="193"/>
      <c r="J43" s="95" t="s">
        <v>134</v>
      </c>
      <c r="M43" s="2"/>
    </row>
    <row r="44" spans="2:13" ht="18" customHeight="1">
      <c r="B44" s="33" t="s">
        <v>205</v>
      </c>
      <c r="C44" s="185" t="s">
        <v>59</v>
      </c>
      <c r="D44" s="186"/>
      <c r="E44" s="186"/>
      <c r="F44" s="186"/>
      <c r="G44" s="186"/>
      <c r="H44" s="186"/>
      <c r="I44" s="187"/>
      <c r="J44" s="95" t="s">
        <v>79</v>
      </c>
      <c r="M44" s="2"/>
    </row>
    <row r="45" spans="2:13" ht="15.75" customHeight="1">
      <c r="B45" s="33" t="s">
        <v>206</v>
      </c>
      <c r="C45" s="185" t="s">
        <v>50</v>
      </c>
      <c r="D45" s="186"/>
      <c r="E45" s="186"/>
      <c r="F45" s="186"/>
      <c r="G45" s="186"/>
      <c r="H45" s="186"/>
      <c r="I45" s="187"/>
      <c r="J45" s="94" t="s">
        <v>79</v>
      </c>
      <c r="M45" s="2"/>
    </row>
    <row r="46" spans="2:13" ht="70.5" customHeight="1">
      <c r="B46" s="32" t="s">
        <v>207</v>
      </c>
      <c r="C46" s="191" t="s">
        <v>160</v>
      </c>
      <c r="D46" s="192"/>
      <c r="E46" s="192"/>
      <c r="F46" s="192"/>
      <c r="G46" s="192"/>
      <c r="H46" s="192"/>
      <c r="I46" s="193"/>
      <c r="J46" s="94" t="s">
        <v>79</v>
      </c>
      <c r="K46" s="2"/>
      <c r="L46" s="2"/>
      <c r="M46" s="2"/>
    </row>
    <row r="47" spans="2:13" ht="52.5" customHeight="1">
      <c r="B47" s="32" t="s">
        <v>208</v>
      </c>
      <c r="C47" s="191" t="s">
        <v>162</v>
      </c>
      <c r="D47" s="192"/>
      <c r="E47" s="192"/>
      <c r="F47" s="192"/>
      <c r="G47" s="192"/>
      <c r="H47" s="192"/>
      <c r="I47" s="193"/>
      <c r="J47" s="94" t="s">
        <v>134</v>
      </c>
      <c r="K47" s="2"/>
      <c r="L47" s="2"/>
      <c r="M47" s="2"/>
    </row>
    <row r="48" spans="2:13" ht="59.25" customHeight="1">
      <c r="B48" s="65" t="s">
        <v>209</v>
      </c>
      <c r="C48" s="206" t="s">
        <v>137</v>
      </c>
      <c r="D48" s="207"/>
      <c r="E48" s="207"/>
      <c r="F48" s="207"/>
      <c r="G48" s="207"/>
      <c r="H48" s="207"/>
      <c r="I48" s="208"/>
      <c r="J48" s="94" t="s">
        <v>79</v>
      </c>
    </row>
    <row r="49" spans="2:13" ht="18" customHeight="1">
      <c r="B49" s="194" t="s">
        <v>60</v>
      </c>
      <c r="C49" s="195"/>
      <c r="D49" s="195"/>
      <c r="E49" s="195"/>
      <c r="F49" s="195"/>
      <c r="G49" s="195"/>
      <c r="H49" s="195"/>
      <c r="I49" s="196"/>
      <c r="J49" s="93"/>
      <c r="K49" s="2"/>
      <c r="L49" s="2"/>
      <c r="M49" s="1"/>
    </row>
    <row r="50" spans="2:13" ht="67.5" customHeight="1">
      <c r="B50" s="79" t="s">
        <v>210</v>
      </c>
      <c r="C50" s="225" t="s">
        <v>145</v>
      </c>
      <c r="D50" s="226"/>
      <c r="E50" s="226"/>
      <c r="F50" s="226"/>
      <c r="G50" s="226"/>
      <c r="H50" s="226"/>
      <c r="I50" s="227"/>
      <c r="J50" s="94" t="s">
        <v>79</v>
      </c>
      <c r="K50" s="2"/>
      <c r="L50" s="2"/>
      <c r="M50" s="1"/>
    </row>
    <row r="51" spans="2:13">
      <c r="B51" s="79" t="s">
        <v>211</v>
      </c>
      <c r="C51" s="225" t="s">
        <v>157</v>
      </c>
      <c r="D51" s="226"/>
      <c r="E51" s="226"/>
      <c r="F51" s="226"/>
      <c r="G51" s="226"/>
      <c r="H51" s="226"/>
      <c r="I51" s="227"/>
      <c r="J51" s="94" t="s">
        <v>79</v>
      </c>
      <c r="K51" s="2"/>
      <c r="L51" s="2"/>
      <c r="M51" s="1"/>
    </row>
    <row r="52" spans="2:13" ht="28.5" customHeight="1">
      <c r="B52" s="30" t="s">
        <v>212</v>
      </c>
      <c r="C52" s="197" t="s">
        <v>63</v>
      </c>
      <c r="D52" s="198"/>
      <c r="E52" s="198"/>
      <c r="F52" s="198"/>
      <c r="G52" s="198"/>
      <c r="H52" s="198"/>
      <c r="I52" s="199"/>
      <c r="J52" s="94" t="s">
        <v>79</v>
      </c>
      <c r="K52" s="2"/>
      <c r="L52" s="2"/>
      <c r="M52" s="2"/>
    </row>
    <row r="53" spans="2:13" ht="39.75" customHeight="1">
      <c r="B53" s="116" t="s">
        <v>213</v>
      </c>
      <c r="C53" s="252" t="s">
        <v>136</v>
      </c>
      <c r="D53" s="253"/>
      <c r="E53" s="253"/>
      <c r="F53" s="253"/>
      <c r="G53" s="253"/>
      <c r="H53" s="253"/>
      <c r="I53" s="254"/>
      <c r="J53" s="95" t="s">
        <v>79</v>
      </c>
      <c r="M53" s="2"/>
    </row>
    <row r="54" spans="2:13" ht="65.25" customHeight="1">
      <c r="B54" s="30" t="s">
        <v>177</v>
      </c>
      <c r="C54" s="197" t="s">
        <v>140</v>
      </c>
      <c r="D54" s="198"/>
      <c r="E54" s="198"/>
      <c r="F54" s="198"/>
      <c r="G54" s="198"/>
      <c r="H54" s="198"/>
      <c r="I54" s="199"/>
      <c r="J54" s="94" t="s">
        <v>79</v>
      </c>
      <c r="K54" s="2"/>
      <c r="L54" s="2"/>
      <c r="M54" s="2"/>
    </row>
    <row r="55" spans="2:13" ht="33.75" customHeight="1">
      <c r="B55" s="30" t="s">
        <v>178</v>
      </c>
      <c r="C55" s="200" t="s">
        <v>22</v>
      </c>
      <c r="D55" s="201"/>
      <c r="E55" s="201"/>
      <c r="F55" s="201"/>
      <c r="G55" s="201"/>
      <c r="H55" s="201"/>
      <c r="I55" s="202"/>
      <c r="J55" s="94" t="s">
        <v>79</v>
      </c>
      <c r="K55" s="2"/>
      <c r="L55" s="2"/>
      <c r="M55" s="2"/>
    </row>
    <row r="56" spans="2:13" ht="180" customHeight="1">
      <c r="B56" s="31" t="s">
        <v>179</v>
      </c>
      <c r="C56" s="240" t="s">
        <v>139</v>
      </c>
      <c r="D56" s="210"/>
      <c r="E56" s="210"/>
      <c r="F56" s="210"/>
      <c r="G56" s="210"/>
      <c r="H56" s="210"/>
      <c r="I56" s="211"/>
      <c r="J56" s="94" t="s">
        <v>79</v>
      </c>
      <c r="K56" s="2"/>
      <c r="L56" s="2"/>
      <c r="M56" s="2"/>
    </row>
    <row r="57" spans="2:13" ht="28.5" customHeight="1">
      <c r="B57" s="31" t="s">
        <v>180</v>
      </c>
      <c r="C57" s="209" t="s">
        <v>138</v>
      </c>
      <c r="D57" s="250"/>
      <c r="E57" s="250"/>
      <c r="F57" s="250"/>
      <c r="G57" s="250"/>
      <c r="H57" s="250"/>
      <c r="I57" s="251"/>
      <c r="J57" s="94" t="s">
        <v>79</v>
      </c>
      <c r="K57" s="2"/>
      <c r="L57" s="2"/>
      <c r="M57" s="2"/>
    </row>
    <row r="58" spans="2:13" ht="28.5" customHeight="1">
      <c r="B58" s="58" t="s">
        <v>184</v>
      </c>
      <c r="C58" s="209" t="s">
        <v>186</v>
      </c>
      <c r="D58" s="250"/>
      <c r="E58" s="250"/>
      <c r="F58" s="250"/>
      <c r="G58" s="250"/>
      <c r="H58" s="250"/>
      <c r="I58" s="251"/>
      <c r="J58" s="94" t="s">
        <v>79</v>
      </c>
      <c r="K58" s="2"/>
      <c r="L58" s="2"/>
      <c r="M58" s="2"/>
    </row>
    <row r="59" spans="2:13" ht="28.5" customHeight="1">
      <c r="B59" s="58" t="s">
        <v>181</v>
      </c>
      <c r="C59" s="209" t="s">
        <v>187</v>
      </c>
      <c r="D59" s="240"/>
      <c r="E59" s="240"/>
      <c r="F59" s="240"/>
      <c r="G59" s="240"/>
      <c r="H59" s="240"/>
      <c r="I59" s="244"/>
      <c r="J59" s="94" t="s">
        <v>79</v>
      </c>
      <c r="K59" s="2"/>
      <c r="L59" s="2"/>
      <c r="M59" s="2"/>
    </row>
    <row r="60" spans="2:13" ht="28.5" customHeight="1">
      <c r="B60" s="58" t="s">
        <v>182</v>
      </c>
      <c r="C60" s="245"/>
      <c r="D60" s="241"/>
      <c r="E60" s="241"/>
      <c r="F60" s="241"/>
      <c r="G60" s="241"/>
      <c r="H60" s="241"/>
      <c r="I60" s="246"/>
      <c r="J60" s="94" t="s">
        <v>79</v>
      </c>
      <c r="K60" s="2"/>
      <c r="L60" s="2"/>
      <c r="M60" s="2"/>
    </row>
    <row r="61" spans="2:13" ht="75" customHeight="1">
      <c r="B61" s="58" t="s">
        <v>183</v>
      </c>
      <c r="C61" s="247"/>
      <c r="D61" s="248"/>
      <c r="E61" s="248"/>
      <c r="F61" s="248"/>
      <c r="G61" s="248"/>
      <c r="H61" s="248"/>
      <c r="I61" s="249"/>
      <c r="J61" s="94" t="s">
        <v>79</v>
      </c>
      <c r="K61" s="8"/>
      <c r="L61" s="8"/>
      <c r="M61" s="8"/>
    </row>
    <row r="62" spans="2:13" ht="390.75" customHeight="1">
      <c r="B62" s="77" t="s">
        <v>185</v>
      </c>
      <c r="C62" s="203" t="s">
        <v>141</v>
      </c>
      <c r="D62" s="204"/>
      <c r="E62" s="204"/>
      <c r="F62" s="204"/>
      <c r="G62" s="204"/>
      <c r="H62" s="204"/>
      <c r="I62" s="205"/>
      <c r="J62" s="94" t="s">
        <v>79</v>
      </c>
      <c r="K62" s="2"/>
      <c r="L62" s="2"/>
      <c r="M62" s="2"/>
    </row>
    <row r="63" spans="2:13" ht="246.75" customHeight="1">
      <c r="B63" s="58"/>
      <c r="C63" s="241" t="s">
        <v>142</v>
      </c>
      <c r="D63" s="242"/>
      <c r="E63" s="242"/>
      <c r="F63" s="242"/>
      <c r="G63" s="242"/>
      <c r="H63" s="242"/>
      <c r="I63" s="243"/>
      <c r="J63" s="94"/>
      <c r="K63" s="2"/>
      <c r="L63" s="2"/>
      <c r="M63" s="2"/>
    </row>
    <row r="64" spans="2:13" ht="33" customHeight="1">
      <c r="B64" s="31" t="s">
        <v>188</v>
      </c>
      <c r="C64" s="209" t="s">
        <v>144</v>
      </c>
      <c r="D64" s="250"/>
      <c r="E64" s="250"/>
      <c r="F64" s="250"/>
      <c r="G64" s="250"/>
      <c r="H64" s="250"/>
      <c r="I64" s="251"/>
      <c r="J64" s="94" t="s">
        <v>79</v>
      </c>
      <c r="K64" s="8"/>
      <c r="L64" s="8"/>
      <c r="M64" s="8"/>
    </row>
    <row r="65" spans="2:13" ht="33" customHeight="1">
      <c r="B65" s="80" t="s">
        <v>189</v>
      </c>
      <c r="C65" s="209" t="s">
        <v>143</v>
      </c>
      <c r="D65" s="210"/>
      <c r="E65" s="210"/>
      <c r="F65" s="210"/>
      <c r="G65" s="210"/>
      <c r="H65" s="210"/>
      <c r="I65" s="211"/>
      <c r="J65" s="94" t="s">
        <v>79</v>
      </c>
      <c r="K65" s="8"/>
      <c r="L65" s="8"/>
      <c r="M65" s="8"/>
    </row>
    <row r="66" spans="2:13" ht="120.75" customHeight="1">
      <c r="B66" s="81" t="s">
        <v>190</v>
      </c>
      <c r="C66" s="240" t="s">
        <v>146</v>
      </c>
      <c r="D66" s="210"/>
      <c r="E66" s="210"/>
      <c r="F66" s="210"/>
      <c r="G66" s="210"/>
      <c r="H66" s="210"/>
      <c r="I66" s="211"/>
      <c r="J66" s="94" t="s">
        <v>79</v>
      </c>
      <c r="K66" s="8"/>
      <c r="L66" s="8"/>
      <c r="M66" s="8"/>
    </row>
    <row r="67" spans="2:13" ht="321.75" customHeight="1">
      <c r="B67" s="82" t="s">
        <v>191</v>
      </c>
      <c r="C67" s="209" t="s">
        <v>147</v>
      </c>
      <c r="D67" s="210"/>
      <c r="E67" s="210"/>
      <c r="F67" s="210"/>
      <c r="G67" s="210"/>
      <c r="H67" s="210"/>
      <c r="I67" s="211"/>
      <c r="J67" s="94" t="s">
        <v>79</v>
      </c>
      <c r="K67" s="8"/>
      <c r="L67" s="8"/>
      <c r="M67" s="8"/>
    </row>
    <row r="68" spans="2:13" ht="54.75" customHeight="1">
      <c r="B68" s="83" t="s">
        <v>192</v>
      </c>
      <c r="C68" s="224" t="s">
        <v>40</v>
      </c>
      <c r="D68" s="219"/>
      <c r="E68" s="219"/>
      <c r="F68" s="219"/>
      <c r="G68" s="219"/>
      <c r="H68" s="219"/>
      <c r="I68" s="220"/>
      <c r="J68" s="94" t="s">
        <v>79</v>
      </c>
    </row>
    <row r="69" spans="2:13" ht="54.75" customHeight="1">
      <c r="B69" s="83" t="s">
        <v>193</v>
      </c>
      <c r="C69" s="218" t="s">
        <v>46</v>
      </c>
      <c r="D69" s="219"/>
      <c r="E69" s="219"/>
      <c r="F69" s="219"/>
      <c r="G69" s="219"/>
      <c r="H69" s="219"/>
      <c r="I69" s="220"/>
      <c r="J69" s="94" t="s">
        <v>79</v>
      </c>
    </row>
    <row r="70" spans="2:13" ht="40.5" customHeight="1">
      <c r="B70" s="84" t="s">
        <v>194</v>
      </c>
      <c r="C70" s="221" t="s">
        <v>200</v>
      </c>
      <c r="D70" s="222"/>
      <c r="E70" s="222"/>
      <c r="F70" s="222"/>
      <c r="G70" s="222"/>
      <c r="H70" s="222"/>
      <c r="I70" s="223"/>
      <c r="J70" s="94" t="s">
        <v>79</v>
      </c>
    </row>
    <row r="71" spans="2:13" ht="40.5" customHeight="1">
      <c r="B71" s="85" t="s">
        <v>195</v>
      </c>
      <c r="C71" s="212" t="s">
        <v>47</v>
      </c>
      <c r="D71" s="213"/>
      <c r="E71" s="213"/>
      <c r="F71" s="213"/>
      <c r="G71" s="213"/>
      <c r="H71" s="213"/>
      <c r="I71" s="214"/>
      <c r="J71" s="94" t="s">
        <v>79</v>
      </c>
    </row>
    <row r="72" spans="2:13" ht="90" customHeight="1">
      <c r="B72" s="46" t="s">
        <v>196</v>
      </c>
      <c r="C72" s="215" t="s">
        <v>49</v>
      </c>
      <c r="D72" s="216"/>
      <c r="E72" s="216"/>
      <c r="F72" s="216"/>
      <c r="G72" s="216"/>
      <c r="H72" s="216"/>
      <c r="I72" s="217"/>
      <c r="J72" s="94" t="s">
        <v>79</v>
      </c>
    </row>
    <row r="73" spans="2:13" ht="31.5" customHeight="1">
      <c r="B73" s="92" t="s">
        <v>197</v>
      </c>
      <c r="C73" s="182" t="s">
        <v>152</v>
      </c>
      <c r="D73" s="183"/>
      <c r="E73" s="183"/>
      <c r="F73" s="183"/>
      <c r="G73" s="183"/>
      <c r="H73" s="183"/>
      <c r="I73" s="184"/>
      <c r="J73" s="97" t="s">
        <v>204</v>
      </c>
    </row>
    <row r="74" spans="2:13" ht="42.75" customHeight="1">
      <c r="B74" s="92" t="s">
        <v>198</v>
      </c>
      <c r="C74" s="182" t="s">
        <v>153</v>
      </c>
      <c r="D74" s="183"/>
      <c r="E74" s="183"/>
      <c r="F74" s="183"/>
      <c r="G74" s="183"/>
      <c r="H74" s="183"/>
      <c r="I74" s="184"/>
      <c r="J74" s="97" t="s">
        <v>204</v>
      </c>
    </row>
    <row r="75" spans="2:13" ht="30.75" customHeight="1" thickBot="1">
      <c r="B75" s="91" t="s">
        <v>199</v>
      </c>
      <c r="C75" s="188" t="s">
        <v>154</v>
      </c>
      <c r="D75" s="189"/>
      <c r="E75" s="189"/>
      <c r="F75" s="189"/>
      <c r="G75" s="189"/>
      <c r="H75" s="189"/>
      <c r="I75" s="190"/>
      <c r="J75" s="97" t="s">
        <v>204</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F14" sqref="F14"/>
    </sheetView>
  </sheetViews>
  <sheetFormatPr baseColWidth="10" defaultColWidth="8.83203125" defaultRowHeight="12" x14ac:dyDescent="0"/>
  <cols>
    <col min="3" max="4" width="9.1640625" style="37" customWidth="1"/>
    <col min="5" max="5" width="9.5" style="37" customWidth="1"/>
    <col min="6" max="9" width="9.1640625" style="37" customWidth="1"/>
    <col min="11" max="11" width="10.5" customWidth="1"/>
    <col min="13" max="13" width="10.83203125" customWidth="1"/>
  </cols>
  <sheetData>
    <row r="1" spans="1:13" ht="13" thickTop="1">
      <c r="A1" s="265" t="s">
        <v>21</v>
      </c>
      <c r="B1" s="266"/>
      <c r="C1" s="266"/>
      <c r="D1" s="266"/>
      <c r="E1" s="266"/>
      <c r="F1" s="266"/>
      <c r="G1" s="266"/>
      <c r="H1" s="266"/>
      <c r="I1" s="266"/>
      <c r="J1" s="40" t="s">
        <v>19</v>
      </c>
      <c r="K1" s="41"/>
      <c r="L1" s="40" t="s">
        <v>20</v>
      </c>
      <c r="M1" s="42"/>
    </row>
    <row r="2" spans="1:13" ht="13" thickBot="1">
      <c r="A2" s="267"/>
      <c r="B2" s="268"/>
      <c r="C2" s="268"/>
      <c r="D2" s="268"/>
      <c r="E2" s="268"/>
      <c r="F2" s="268"/>
      <c r="G2" s="268"/>
      <c r="H2" s="268"/>
      <c r="I2" s="268"/>
      <c r="J2" s="43"/>
      <c r="K2" s="43"/>
      <c r="L2" s="43"/>
      <c r="M2" s="44"/>
    </row>
    <row r="3" spans="1:13" ht="13"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election activeCell="K37" sqref="K37"/>
    </sheetView>
  </sheetViews>
  <sheetFormatPr baseColWidth="10" defaultColWidth="9.1640625" defaultRowHeight="12" x14ac:dyDescent="0"/>
  <cols>
    <col min="1" max="1" width="17.83203125" style="19" bestFit="1" customWidth="1"/>
    <col min="2" max="2" width="7" style="1" bestFit="1" customWidth="1"/>
    <col min="3" max="3" width="7" style="1" customWidth="1"/>
    <col min="4" max="4" width="14.33203125" style="1" bestFit="1" customWidth="1"/>
    <col min="5" max="14" width="6.33203125" style="1" customWidth="1"/>
    <col min="15" max="15" width="7.83203125" style="1" customWidth="1"/>
    <col min="16" max="26" width="6.33203125" style="1" customWidth="1"/>
    <col min="27" max="27" width="17.83203125" style="1" bestFit="1" customWidth="1"/>
    <col min="28" max="30" width="6.33203125" style="1" customWidth="1"/>
    <col min="31" max="16384" width="9.1640625" style="1"/>
  </cols>
  <sheetData>
    <row r="1" spans="1:28" ht="18.75" customHeight="1">
      <c r="B1" s="9"/>
      <c r="C1" s="11"/>
      <c r="D1" s="11"/>
      <c r="E1" s="11"/>
      <c r="F1" s="11"/>
      <c r="G1" s="12"/>
      <c r="H1" s="12"/>
      <c r="I1" s="12"/>
      <c r="J1" s="12"/>
    </row>
    <row r="2" spans="1:28" ht="45.75" customHeight="1">
      <c r="B2" s="12"/>
      <c r="C2" s="12"/>
      <c r="D2" s="12"/>
      <c r="E2" s="12"/>
      <c r="F2" s="11"/>
      <c r="G2" s="12"/>
    </row>
    <row r="3" spans="1:28" ht="34.5" customHeight="1">
      <c r="B3" s="10"/>
      <c r="C3" s="10"/>
      <c r="D3" s="10"/>
      <c r="E3" s="10"/>
      <c r="F3" s="10"/>
      <c r="G3" s="10"/>
      <c r="H3" s="10"/>
      <c r="I3" s="10"/>
      <c r="J3" s="10"/>
      <c r="K3" s="10"/>
      <c r="L3" s="11"/>
      <c r="M3" s="11"/>
      <c r="N3" s="11"/>
      <c r="O3" s="10"/>
      <c r="P3" s="10"/>
      <c r="Q3" s="11"/>
      <c r="R3" s="11"/>
    </row>
    <row r="4" spans="1:28" ht="17.25" customHeight="1">
      <c r="B4" s="10"/>
      <c r="E4" s="2"/>
      <c r="F4" s="2"/>
      <c r="G4" s="2"/>
    </row>
    <row r="5" spans="1:28" ht="29.25" customHeight="1">
      <c r="B5" s="12"/>
      <c r="C5" s="12"/>
      <c r="D5" s="12"/>
      <c r="E5" s="12"/>
      <c r="F5" s="12"/>
      <c r="G5" s="12"/>
      <c r="H5" s="12"/>
      <c r="I5" s="12"/>
      <c r="J5" s="12"/>
      <c r="K5" s="11"/>
      <c r="L5" s="12"/>
      <c r="M5" s="12"/>
      <c r="N5" s="12"/>
      <c r="O5" s="12"/>
      <c r="P5" s="12"/>
      <c r="Q5" s="12"/>
      <c r="R5" s="12"/>
      <c r="S5" s="12"/>
      <c r="T5" s="12"/>
      <c r="U5" s="12"/>
      <c r="V5" s="12"/>
      <c r="W5" s="12"/>
      <c r="X5" s="12"/>
      <c r="Y5" s="12"/>
      <c r="Z5" s="12"/>
      <c r="AA5" s="12"/>
      <c r="AB5" s="9"/>
    </row>
    <row r="8" spans="1:28" ht="50.25" customHeight="1"/>
    <row r="11" spans="1:28" ht="15" customHeight="1"/>
    <row r="12" spans="1:28" s="3" customFormat="1">
      <c r="A12" s="20"/>
    </row>
    <row r="13" spans="1:28" s="3" customFormat="1">
      <c r="A13" s="20"/>
    </row>
    <row r="14" spans="1:28" s="18" customFormat="1">
      <c r="A14" s="19"/>
      <c r="B14" s="3"/>
    </row>
    <row r="15" spans="1:28" s="3" customFormat="1">
      <c r="A15" s="20"/>
    </row>
    <row r="16" spans="1:28" s="3" customFormat="1">
      <c r="A16" s="20"/>
      <c r="B16" s="4"/>
    </row>
    <row r="17" spans="1:2" s="3" customFormat="1">
      <c r="A17" s="20"/>
      <c r="B17" s="4"/>
    </row>
    <row r="18" spans="1:2" s="3" customFormat="1">
      <c r="A18" s="20"/>
      <c r="B18" s="4"/>
    </row>
    <row r="19" spans="1:2" s="3" customFormat="1">
      <c r="A19" s="20"/>
      <c r="B19" s="4"/>
    </row>
    <row r="20" spans="1:2" s="3" customFormat="1">
      <c r="A20" s="20"/>
      <c r="B20" s="7"/>
    </row>
    <row r="21" spans="1:2" s="3" customFormat="1">
      <c r="A21" s="20"/>
      <c r="B21" s="7"/>
    </row>
    <row r="22" spans="1:2" s="3" customFormat="1">
      <c r="A22" s="20"/>
      <c r="B22" s="7"/>
    </row>
    <row r="23" spans="1:2" s="3" customFormat="1">
      <c r="A23" s="20"/>
      <c r="B23" s="7"/>
    </row>
    <row r="24" spans="1:2" s="3" customFormat="1">
      <c r="A24" s="20"/>
      <c r="B24" s="7"/>
    </row>
    <row r="25" spans="1:2" s="3" customFormat="1">
      <c r="A25" s="20"/>
      <c r="B25" s="7"/>
    </row>
    <row r="26" spans="1:2" s="3" customFormat="1">
      <c r="A26" s="20"/>
      <c r="B26" s="7"/>
    </row>
    <row r="27" spans="1:2" s="3" customFormat="1">
      <c r="A27" s="20"/>
      <c r="B27" s="7"/>
    </row>
    <row r="28" spans="1:2" s="3" customFormat="1">
      <c r="A28" s="20"/>
      <c r="B28" s="7"/>
    </row>
    <row r="29" spans="1:2" s="3" customFormat="1">
      <c r="A29" s="20"/>
      <c r="B29" s="4"/>
    </row>
    <row r="30" spans="1:2" s="3" customFormat="1">
      <c r="A30" s="20"/>
    </row>
    <row r="31" spans="1:2" s="3" customFormat="1">
      <c r="A31" s="20"/>
    </row>
    <row r="32" spans="1:2" s="3" customFormat="1">
      <c r="A32" s="20"/>
    </row>
    <row r="33" spans="1:1" s="3" customFormat="1">
      <c r="A33" s="20"/>
    </row>
    <row r="34" spans="1:1" s="3" customFormat="1">
      <c r="A34" s="20"/>
    </row>
    <row r="35" spans="1:1" s="3" customFormat="1">
      <c r="A35" s="20"/>
    </row>
    <row r="36" spans="1:1" s="3" customFormat="1">
      <c r="A36" s="20"/>
    </row>
    <row r="37" spans="1:1" s="3" customFormat="1">
      <c r="A37" s="20"/>
    </row>
    <row r="38" spans="1:1" s="3" customFormat="1">
      <c r="A38" s="20"/>
    </row>
    <row r="39" spans="1:1" s="3" customFormat="1">
      <c r="A39" s="20"/>
    </row>
    <row r="40" spans="1:1" s="3" customFormat="1">
      <c r="A40" s="20"/>
    </row>
    <row r="41" spans="1:1" s="3" customFormat="1">
      <c r="A41" s="20"/>
    </row>
    <row r="42" spans="1:1" s="3" customFormat="1">
      <c r="A42" s="20"/>
    </row>
    <row r="43" spans="1:1" s="3" customFormat="1">
      <c r="A43" s="20"/>
    </row>
    <row r="44" spans="1:1" s="3" customFormat="1">
      <c r="A44" s="20"/>
    </row>
    <row r="45" spans="1:1" s="3" customFormat="1">
      <c r="A45" s="20"/>
    </row>
    <row r="46" spans="1:1" s="3" customFormat="1">
      <c r="A46" s="20"/>
    </row>
    <row r="47" spans="1:1" s="3" customFormat="1">
      <c r="A47" s="20"/>
    </row>
    <row r="48" spans="1:1" s="3" customFormat="1">
      <c r="A48" s="20"/>
    </row>
    <row r="49" spans="1:1" s="3" customFormat="1">
      <c r="A49" s="20"/>
    </row>
    <row r="50" spans="1:1" s="3" customFormat="1">
      <c r="A50" s="20"/>
    </row>
    <row r="51" spans="1:1" s="3" customFormat="1">
      <c r="A51" s="20"/>
    </row>
    <row r="52" spans="1:1" s="3" customFormat="1">
      <c r="A52" s="20"/>
    </row>
    <row r="53" spans="1:1" s="3" customFormat="1">
      <c r="A53" s="20"/>
    </row>
    <row r="54" spans="1:1" s="3" customFormat="1">
      <c r="A54" s="20"/>
    </row>
    <row r="55" spans="1:1" s="3" customFormat="1">
      <c r="A55" s="20"/>
    </row>
    <row r="56" spans="1:1" s="3" customFormat="1">
      <c r="A56" s="20"/>
    </row>
    <row r="57" spans="1:1" s="3" customFormat="1">
      <c r="A57" s="20"/>
    </row>
    <row r="58" spans="1:1" s="3" customFormat="1">
      <c r="A58" s="20"/>
    </row>
    <row r="59" spans="1:1" s="3" customFormat="1">
      <c r="A59" s="20"/>
    </row>
    <row r="60" spans="1:1" s="3" customFormat="1">
      <c r="A60" s="20"/>
    </row>
    <row r="61" spans="1:1" s="3" customFormat="1">
      <c r="A61" s="20"/>
    </row>
    <row r="62" spans="1:1" s="3" customFormat="1">
      <c r="A62" s="20"/>
    </row>
    <row r="63" spans="1:1" s="3" customFormat="1">
      <c r="A63" s="20"/>
    </row>
    <row r="64" spans="1:1" s="3" customFormat="1">
      <c r="A64" s="20"/>
    </row>
    <row r="65" spans="1:1" s="3" customFormat="1">
      <c r="A65" s="20"/>
    </row>
    <row r="66" spans="1:1" s="3" customFormat="1">
      <c r="A66" s="20"/>
    </row>
    <row r="67" spans="1:1" s="3" customFormat="1">
      <c r="A67" s="20"/>
    </row>
    <row r="68" spans="1:1" s="3" customFormat="1">
      <c r="A68" s="20"/>
    </row>
    <row r="69" spans="1:1" s="3" customFormat="1">
      <c r="A69" s="20"/>
    </row>
    <row r="70" spans="1:1" s="3" customFormat="1">
      <c r="A70" s="20"/>
    </row>
    <row r="71" spans="1:1" s="3" customFormat="1">
      <c r="A71" s="20"/>
    </row>
    <row r="72" spans="1:1" s="3" customFormat="1">
      <c r="A72" s="20"/>
    </row>
    <row r="73" spans="1:1" s="3" customFormat="1">
      <c r="A73" s="20"/>
    </row>
    <row r="74" spans="1:1" s="3" customFormat="1">
      <c r="A74" s="20"/>
    </row>
    <row r="75" spans="1:1" s="3" customFormat="1">
      <c r="A75" s="20"/>
    </row>
    <row r="76" spans="1:1" s="3" customFormat="1">
      <c r="A76" s="20"/>
    </row>
    <row r="77" spans="1:1" s="3" customFormat="1">
      <c r="A77" s="20"/>
    </row>
    <row r="78" spans="1:1" s="3" customFormat="1">
      <c r="A78" s="20"/>
    </row>
    <row r="79" spans="1:1" s="3" customFormat="1">
      <c r="A79" s="20"/>
    </row>
    <row r="80" spans="1:1" s="3" customFormat="1">
      <c r="A80" s="20"/>
    </row>
    <row r="81" spans="1:1" s="3" customFormat="1">
      <c r="A81" s="20"/>
    </row>
    <row r="82" spans="1:1" s="3" customFormat="1">
      <c r="A82" s="20"/>
    </row>
    <row r="83" spans="1:1" s="3" customFormat="1">
      <c r="A83" s="20"/>
    </row>
    <row r="84" spans="1:1" s="3" customFormat="1">
      <c r="A84" s="20"/>
    </row>
    <row r="85" spans="1:1" s="3" customFormat="1">
      <c r="A85" s="20"/>
    </row>
    <row r="86" spans="1:1" s="3" customFormat="1">
      <c r="A86" s="20"/>
    </row>
    <row r="87" spans="1:1" s="3" customFormat="1">
      <c r="A87" s="20"/>
    </row>
    <row r="88" spans="1:1" s="3" customFormat="1">
      <c r="A88" s="20"/>
    </row>
    <row r="89" spans="1:1" s="3" customFormat="1">
      <c r="A89" s="20"/>
    </row>
    <row r="90" spans="1:1" s="3" customFormat="1">
      <c r="A90" s="20"/>
    </row>
    <row r="91" spans="1:1" s="3" customFormat="1">
      <c r="A91" s="20"/>
    </row>
    <row r="92" spans="1:1" s="3" customFormat="1">
      <c r="A92" s="20"/>
    </row>
    <row r="93" spans="1:1" s="3" customFormat="1">
      <c r="A93" s="20"/>
    </row>
    <row r="94" spans="1:1" s="3" customFormat="1">
      <c r="A94" s="20"/>
    </row>
    <row r="95" spans="1:1" s="3" customFormat="1">
      <c r="A95" s="20"/>
    </row>
    <row r="96" spans="1:1" s="3" customFormat="1">
      <c r="A96" s="20"/>
    </row>
    <row r="97" spans="1:1" s="3" customFormat="1">
      <c r="A97" s="20"/>
    </row>
    <row r="98" spans="1:1" s="3" customFormat="1">
      <c r="A98" s="20"/>
    </row>
    <row r="99" spans="1:1" s="3" customFormat="1">
      <c r="A99" s="20"/>
    </row>
    <row r="100" spans="1:1" s="3" customFormat="1">
      <c r="A100" s="20"/>
    </row>
    <row r="101" spans="1:1" s="3" customFormat="1">
      <c r="A101" s="20"/>
    </row>
    <row r="102" spans="1:1" s="3" customFormat="1">
      <c r="A102" s="20"/>
    </row>
    <row r="103" spans="1:1" s="3" customFormat="1">
      <c r="A103" s="20"/>
    </row>
    <row r="104" spans="1:1" s="3" customFormat="1">
      <c r="A104" s="20"/>
    </row>
    <row r="105" spans="1:1" s="3" customFormat="1">
      <c r="A105" s="20"/>
    </row>
    <row r="106" spans="1:1" s="3" customFormat="1">
      <c r="A106" s="20"/>
    </row>
    <row r="107" spans="1:1" s="3" customFormat="1">
      <c r="A107" s="20"/>
    </row>
    <row r="108" spans="1:1" s="3" customFormat="1">
      <c r="A108" s="20"/>
    </row>
    <row r="109" spans="1:1" s="3" customFormat="1">
      <c r="A109" s="20"/>
    </row>
    <row r="110" spans="1:1" s="3" customFormat="1">
      <c r="A110" s="20"/>
    </row>
    <row r="111" spans="1:1" s="3" customFormat="1">
      <c r="A111" s="20"/>
    </row>
    <row r="112" spans="1:1" s="3" customFormat="1">
      <c r="A112" s="20"/>
    </row>
    <row r="113" spans="1:1" s="3" customFormat="1">
      <c r="A113" s="20"/>
    </row>
    <row r="114" spans="1:1" s="3" customFormat="1">
      <c r="A114" s="20"/>
    </row>
    <row r="115" spans="1:1" s="3" customFormat="1">
      <c r="A115" s="20"/>
    </row>
    <row r="116" spans="1:1" s="3" customFormat="1">
      <c r="A116" s="20"/>
    </row>
    <row r="117" spans="1:1" s="3" customFormat="1">
      <c r="A117" s="20"/>
    </row>
    <row r="118" spans="1:1" s="3" customFormat="1">
      <c r="A118" s="20"/>
    </row>
    <row r="119" spans="1:1" s="3" customFormat="1">
      <c r="A119" s="20"/>
    </row>
    <row r="120" spans="1:1" s="3" customFormat="1">
      <c r="A120" s="20"/>
    </row>
    <row r="121" spans="1:1" s="3" customFormat="1">
      <c r="A121" s="20"/>
    </row>
    <row r="122" spans="1:1" s="3" customFormat="1">
      <c r="A122" s="20"/>
    </row>
    <row r="123" spans="1:1" s="3" customFormat="1">
      <c r="A123" s="20"/>
    </row>
    <row r="124" spans="1:1" s="3" customFormat="1">
      <c r="A124" s="20"/>
    </row>
    <row r="125" spans="1:1" s="3" customFormat="1">
      <c r="A125" s="20"/>
    </row>
    <row r="126" spans="1:1" s="3" customFormat="1">
      <c r="A126" s="20"/>
    </row>
    <row r="127" spans="1:1" s="3" customFormat="1">
      <c r="A127" s="20"/>
    </row>
    <row r="128" spans="1:1" s="3" customFormat="1">
      <c r="A128" s="20"/>
    </row>
    <row r="129" spans="1:1" s="3" customFormat="1">
      <c r="A129" s="20"/>
    </row>
    <row r="130" spans="1:1" s="3" customFormat="1">
      <c r="A130" s="20"/>
    </row>
    <row r="131" spans="1:1" s="3" customFormat="1">
      <c r="A131" s="20"/>
    </row>
    <row r="132" spans="1:1" s="3" customFormat="1">
      <c r="A132" s="20"/>
    </row>
    <row r="133" spans="1:1" s="3" customFormat="1">
      <c r="A133" s="20"/>
    </row>
    <row r="134" spans="1:1" s="3" customFormat="1">
      <c r="A134" s="20"/>
    </row>
    <row r="135" spans="1:1" s="3" customFormat="1">
      <c r="A135" s="20"/>
    </row>
    <row r="136" spans="1:1" s="3" customFormat="1">
      <c r="A136" s="20"/>
    </row>
    <row r="137" spans="1:1" s="3" customFormat="1">
      <c r="A137" s="20"/>
    </row>
    <row r="138" spans="1:1" s="3" customFormat="1">
      <c r="A138" s="20"/>
    </row>
    <row r="139" spans="1:1" s="3" customFormat="1">
      <c r="A139" s="20"/>
    </row>
    <row r="140" spans="1:1" s="3" customFormat="1">
      <c r="A140" s="20"/>
    </row>
    <row r="141" spans="1:1" s="3" customFormat="1">
      <c r="A141" s="20"/>
    </row>
    <row r="142" spans="1:1" s="3" customFormat="1">
      <c r="A142" s="20"/>
    </row>
    <row r="143" spans="1:1" s="3" customFormat="1">
      <c r="A143" s="20"/>
    </row>
    <row r="144" spans="1:1" s="3" customFormat="1">
      <c r="A144" s="20"/>
    </row>
    <row r="145" spans="1:1" s="3" customFormat="1">
      <c r="A145" s="20"/>
    </row>
    <row r="146" spans="1:1" s="3" customFormat="1">
      <c r="A146" s="20"/>
    </row>
    <row r="147" spans="1:1" s="3" customFormat="1">
      <c r="A147" s="20"/>
    </row>
    <row r="148" spans="1:1" s="3" customFormat="1">
      <c r="A148" s="20"/>
    </row>
    <row r="149" spans="1:1" s="3" customFormat="1">
      <c r="A149" s="20"/>
    </row>
    <row r="150" spans="1:1" s="3" customFormat="1">
      <c r="A150" s="20"/>
    </row>
    <row r="151" spans="1:1" s="3" customFormat="1">
      <c r="A151" s="20"/>
    </row>
    <row r="152" spans="1:1" s="3" customFormat="1">
      <c r="A152" s="20"/>
    </row>
    <row r="153" spans="1:1" s="3" customFormat="1">
      <c r="A153" s="20"/>
    </row>
    <row r="154" spans="1:1" s="3" customFormat="1">
      <c r="A154" s="20"/>
    </row>
    <row r="155" spans="1:1" s="3" customFormat="1">
      <c r="A155" s="20"/>
    </row>
    <row r="156" spans="1:1" s="3" customFormat="1">
      <c r="A156" s="20"/>
    </row>
    <row r="157" spans="1:1" s="3" customFormat="1">
      <c r="A157" s="20"/>
    </row>
    <row r="158" spans="1:1" s="3" customFormat="1">
      <c r="A158" s="20"/>
    </row>
    <row r="159" spans="1:1" s="3" customFormat="1">
      <c r="A159" s="20"/>
    </row>
    <row r="160" spans="1:1" s="3" customFormat="1">
      <c r="A160" s="20"/>
    </row>
    <row r="161" spans="1:1" s="3" customFormat="1">
      <c r="A161" s="20"/>
    </row>
    <row r="162" spans="1:1" s="3" customFormat="1">
      <c r="A162" s="20"/>
    </row>
    <row r="163" spans="1:1" s="3" customFormat="1">
      <c r="A163" s="20"/>
    </row>
    <row r="164" spans="1:1" s="3" customFormat="1">
      <c r="A164" s="20"/>
    </row>
    <row r="165" spans="1:1" s="3" customFormat="1">
      <c r="A165" s="20"/>
    </row>
    <row r="166" spans="1:1" s="3" customFormat="1">
      <c r="A166" s="20"/>
    </row>
    <row r="167" spans="1:1" s="3" customFormat="1">
      <c r="A167" s="20"/>
    </row>
    <row r="168" spans="1:1" s="3" customFormat="1">
      <c r="A168" s="20"/>
    </row>
    <row r="169" spans="1:1" s="3" customFormat="1">
      <c r="A169" s="20"/>
    </row>
    <row r="170" spans="1:1" s="3" customFormat="1">
      <c r="A170" s="20"/>
    </row>
    <row r="171" spans="1:1" s="3" customFormat="1">
      <c r="A171" s="20"/>
    </row>
    <row r="172" spans="1:1" s="3" customFormat="1">
      <c r="A172" s="20"/>
    </row>
    <row r="173" spans="1:1" s="3" customFormat="1">
      <c r="A173" s="20"/>
    </row>
    <row r="174" spans="1:1" s="3" customFormat="1">
      <c r="A174" s="20"/>
    </row>
    <row r="175" spans="1:1" s="3" customFormat="1">
      <c r="A175" s="20"/>
    </row>
    <row r="176" spans="1:1" s="3" customFormat="1">
      <c r="A176" s="20"/>
    </row>
    <row r="177" spans="1:1" s="3" customFormat="1">
      <c r="A177" s="20"/>
    </row>
    <row r="178" spans="1:1" s="3" customFormat="1">
      <c r="A178" s="20"/>
    </row>
    <row r="179" spans="1:1" s="3" customFormat="1">
      <c r="A179" s="20"/>
    </row>
    <row r="180" spans="1:1" s="3" customFormat="1">
      <c r="A180" s="20"/>
    </row>
    <row r="181" spans="1:1" s="3" customFormat="1">
      <c r="A181" s="20"/>
    </row>
    <row r="182" spans="1:1" s="3" customFormat="1">
      <c r="A182" s="20"/>
    </row>
    <row r="183" spans="1:1" s="3" customFormat="1">
      <c r="A183" s="20"/>
    </row>
    <row r="184" spans="1:1" s="3" customFormat="1">
      <c r="A184" s="20"/>
    </row>
    <row r="185" spans="1:1" s="3" customFormat="1">
      <c r="A185" s="20"/>
    </row>
    <row r="186" spans="1:1" s="3" customFormat="1">
      <c r="A186" s="20"/>
    </row>
    <row r="187" spans="1:1" s="3" customFormat="1">
      <c r="A187" s="20"/>
    </row>
    <row r="188" spans="1:1" s="3" customFormat="1">
      <c r="A188" s="20"/>
    </row>
    <row r="189" spans="1:1" s="3" customFormat="1">
      <c r="A189" s="20"/>
    </row>
    <row r="190" spans="1:1" s="3" customFormat="1">
      <c r="A190" s="20"/>
    </row>
    <row r="191" spans="1:1" s="3" customFormat="1">
      <c r="A191" s="20"/>
    </row>
    <row r="192" spans="1:1" s="3" customFormat="1">
      <c r="A192" s="20"/>
    </row>
    <row r="193" spans="1:1" s="3" customFormat="1">
      <c r="A193" s="20"/>
    </row>
    <row r="194" spans="1:1" s="3" customFormat="1">
      <c r="A194" s="20"/>
    </row>
    <row r="195" spans="1:1" s="3" customFormat="1">
      <c r="A195" s="20"/>
    </row>
    <row r="196" spans="1:1" s="3" customFormat="1">
      <c r="A196" s="20"/>
    </row>
    <row r="197" spans="1:1" s="3" customFormat="1">
      <c r="A197" s="20"/>
    </row>
    <row r="198" spans="1:1" s="3" customFormat="1">
      <c r="A198" s="20"/>
    </row>
    <row r="199" spans="1:1" s="3" customFormat="1">
      <c r="A199" s="20"/>
    </row>
    <row r="200" spans="1:1" s="3" customFormat="1">
      <c r="A200" s="20"/>
    </row>
    <row r="201" spans="1:1" s="3" customFormat="1">
      <c r="A201" s="20"/>
    </row>
    <row r="202" spans="1:1" s="3" customFormat="1">
      <c r="A202" s="20"/>
    </row>
    <row r="203" spans="1:1" s="3" customFormat="1">
      <c r="A203" s="20"/>
    </row>
    <row r="204" spans="1:1" s="3" customFormat="1">
      <c r="A204" s="20"/>
    </row>
    <row r="205" spans="1:1" s="3" customFormat="1">
      <c r="A205" s="20"/>
    </row>
    <row r="206" spans="1:1" s="3" customFormat="1">
      <c r="A206" s="20"/>
    </row>
    <row r="207" spans="1:1" s="3" customFormat="1">
      <c r="A207" s="20"/>
    </row>
    <row r="208" spans="1:1" s="3" customFormat="1">
      <c r="A208" s="20"/>
    </row>
    <row r="209" spans="1:1" s="3" customFormat="1">
      <c r="A209" s="20"/>
    </row>
    <row r="210" spans="1:1" s="3" customFormat="1">
      <c r="A210" s="20"/>
    </row>
    <row r="211" spans="1:1" s="3" customFormat="1">
      <c r="A211" s="20"/>
    </row>
    <row r="212" spans="1:1" s="3" customFormat="1">
      <c r="A212" s="20"/>
    </row>
    <row r="213" spans="1:1" s="3" customFormat="1">
      <c r="A213" s="20"/>
    </row>
    <row r="214" spans="1:1" s="3" customFormat="1">
      <c r="A214" s="20"/>
    </row>
    <row r="215" spans="1:1" s="3" customFormat="1">
      <c r="A215" s="20"/>
    </row>
    <row r="216" spans="1:1" s="3" customFormat="1">
      <c r="A216" s="20"/>
    </row>
    <row r="217" spans="1:1" s="3" customFormat="1">
      <c r="A217" s="20"/>
    </row>
    <row r="218" spans="1:1" s="3" customFormat="1">
      <c r="A218" s="20"/>
    </row>
    <row r="219" spans="1:1" s="3" customFormat="1">
      <c r="A219" s="20"/>
    </row>
    <row r="220" spans="1:1" s="3" customFormat="1">
      <c r="A220" s="20"/>
    </row>
    <row r="221" spans="1:1" s="3" customFormat="1">
      <c r="A221" s="20"/>
    </row>
    <row r="222" spans="1:1" s="3" customFormat="1">
      <c r="A222" s="20"/>
    </row>
    <row r="223" spans="1:1" s="3" customFormat="1">
      <c r="A223" s="20"/>
    </row>
    <row r="224" spans="1:1" s="3" customFormat="1">
      <c r="A224" s="20"/>
    </row>
    <row r="225" spans="1:1" s="3" customFormat="1">
      <c r="A225" s="20"/>
    </row>
    <row r="226" spans="1:1" s="3" customFormat="1">
      <c r="A226" s="20"/>
    </row>
    <row r="227" spans="1:1" s="3" customFormat="1">
      <c r="A227" s="20"/>
    </row>
    <row r="228" spans="1:1" s="3" customFormat="1">
      <c r="A228" s="20"/>
    </row>
    <row r="229" spans="1:1" s="3" customFormat="1">
      <c r="A229" s="20"/>
    </row>
    <row r="230" spans="1:1" s="3" customFormat="1">
      <c r="A230" s="20"/>
    </row>
    <row r="231" spans="1:1" s="3" customFormat="1">
      <c r="A231" s="20"/>
    </row>
    <row r="232" spans="1:1" s="3" customFormat="1">
      <c r="A232" s="20"/>
    </row>
    <row r="233" spans="1:1" s="3" customFormat="1">
      <c r="A233" s="20"/>
    </row>
    <row r="234" spans="1:1" s="3" customFormat="1">
      <c r="A234" s="20"/>
    </row>
    <row r="235" spans="1:1" s="3" customFormat="1">
      <c r="A235" s="20"/>
    </row>
    <row r="236" spans="1:1" s="3" customFormat="1">
      <c r="A236" s="20"/>
    </row>
    <row r="237" spans="1:1" s="3" customFormat="1">
      <c r="A237" s="20"/>
    </row>
    <row r="238" spans="1:1" s="3"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zoomScale="75" workbookViewId="0">
      <selection activeCell="AA1" sqref="AA1"/>
    </sheetView>
  </sheetViews>
  <sheetFormatPr baseColWidth="10" defaultColWidth="9.1640625" defaultRowHeight="12" x14ac:dyDescent="0"/>
  <cols>
    <col min="1" max="1" width="17.83203125" style="19" bestFit="1" customWidth="1"/>
    <col min="2" max="2" width="7" style="1" bestFit="1" customWidth="1"/>
    <col min="3" max="3" width="7" style="1" customWidth="1"/>
    <col min="4" max="4" width="14.33203125" style="1" bestFit="1" customWidth="1"/>
    <col min="5" max="14" width="6.33203125" style="1" customWidth="1"/>
    <col min="15" max="15" width="7.83203125" style="1" customWidth="1"/>
    <col min="16" max="26" width="6.33203125" style="1" customWidth="1"/>
    <col min="27" max="27" width="17.83203125" style="1" bestFit="1" customWidth="1"/>
    <col min="28" max="30" width="6.33203125" style="1" customWidth="1"/>
    <col min="31" max="16384" width="9.1640625" style="1"/>
  </cols>
  <sheetData>
    <row r="1" spans="1:28" ht="18.75" customHeight="1">
      <c r="B1" s="9"/>
      <c r="C1" s="11"/>
      <c r="D1" s="11"/>
      <c r="E1" s="11"/>
      <c r="F1" s="11"/>
      <c r="G1" s="12"/>
      <c r="H1" s="12"/>
      <c r="I1" s="12"/>
      <c r="J1" s="12"/>
    </row>
    <row r="2" spans="1:28" ht="45.75" customHeight="1">
      <c r="B2" s="12"/>
      <c r="C2" s="12"/>
      <c r="D2" s="12"/>
      <c r="E2" s="12"/>
      <c r="F2" s="11"/>
      <c r="G2" s="12"/>
    </row>
    <row r="3" spans="1:28" ht="34.5" customHeight="1">
      <c r="B3" s="10"/>
      <c r="C3" s="10"/>
      <c r="D3" s="10"/>
      <c r="E3" s="10"/>
      <c r="F3" s="10"/>
      <c r="G3" s="10"/>
      <c r="H3" s="10"/>
      <c r="I3" s="10"/>
      <c r="J3" s="10"/>
      <c r="K3" s="10"/>
      <c r="L3" s="11"/>
      <c r="M3" s="11"/>
      <c r="N3" s="11"/>
      <c r="O3" s="10"/>
      <c r="P3" s="10"/>
      <c r="Q3" s="11"/>
      <c r="R3" s="11"/>
    </row>
    <row r="4" spans="1:28" ht="17.25" customHeight="1">
      <c r="B4" s="10"/>
      <c r="E4" s="2"/>
      <c r="F4" s="2"/>
      <c r="G4" s="2"/>
    </row>
    <row r="5" spans="1:28" ht="29.25" customHeight="1">
      <c r="B5" s="12"/>
      <c r="C5" s="12"/>
      <c r="D5" s="12"/>
      <c r="E5" s="12"/>
      <c r="F5" s="12"/>
      <c r="G5" s="12"/>
      <c r="H5" s="12"/>
      <c r="I5" s="12"/>
      <c r="J5" s="12"/>
      <c r="K5" s="11"/>
      <c r="L5" s="12"/>
      <c r="M5" s="12"/>
      <c r="N5" s="12"/>
      <c r="O5" s="12"/>
      <c r="P5" s="12"/>
      <c r="Q5" s="12"/>
      <c r="R5" s="12"/>
      <c r="S5" s="12"/>
      <c r="T5" s="12"/>
      <c r="U5" s="12"/>
      <c r="V5" s="12"/>
      <c r="W5" s="12"/>
      <c r="X5" s="12"/>
      <c r="Y5" s="12"/>
      <c r="Z5" s="12"/>
      <c r="AA5" s="12"/>
      <c r="AB5" s="9"/>
    </row>
    <row r="8" spans="1:28" ht="50.25" customHeight="1"/>
    <row r="11" spans="1:28" ht="15" customHeight="1"/>
    <row r="12" spans="1:28" s="3" customFormat="1">
      <c r="A12" s="20"/>
    </row>
    <row r="13" spans="1:28" s="3" customFormat="1">
      <c r="A13" s="20"/>
    </row>
    <row r="14" spans="1:28" s="18" customFormat="1">
      <c r="A14" s="19"/>
      <c r="B14" s="3"/>
    </row>
    <row r="15" spans="1:28" s="3" customFormat="1">
      <c r="A15" s="20"/>
    </row>
    <row r="16" spans="1:28" s="3" customFormat="1">
      <c r="A16" s="20"/>
      <c r="B16" s="4"/>
    </row>
    <row r="17" spans="1:2" s="3" customFormat="1">
      <c r="A17" s="20"/>
      <c r="B17" s="4"/>
    </row>
    <row r="18" spans="1:2" s="3" customFormat="1">
      <c r="A18" s="20"/>
      <c r="B18" s="4"/>
    </row>
    <row r="19" spans="1:2" s="3" customFormat="1">
      <c r="A19" s="20"/>
      <c r="B19" s="4"/>
    </row>
    <row r="20" spans="1:2" s="3" customFormat="1">
      <c r="A20" s="20"/>
      <c r="B20" s="7"/>
    </row>
    <row r="21" spans="1:2" s="3" customFormat="1">
      <c r="A21" s="20"/>
      <c r="B21" s="7"/>
    </row>
    <row r="22" spans="1:2" s="3" customFormat="1">
      <c r="A22" s="20"/>
      <c r="B22" s="7"/>
    </row>
    <row r="23" spans="1:2" s="3" customFormat="1">
      <c r="A23" s="20"/>
      <c r="B23" s="7"/>
    </row>
    <row r="24" spans="1:2" s="3" customFormat="1">
      <c r="A24" s="20"/>
      <c r="B24" s="7"/>
    </row>
    <row r="25" spans="1:2" s="3" customFormat="1">
      <c r="A25" s="20"/>
      <c r="B25" s="7"/>
    </row>
    <row r="26" spans="1:2" s="3" customFormat="1">
      <c r="A26" s="20"/>
      <c r="B26" s="7"/>
    </row>
    <row r="27" spans="1:2" s="3" customFormat="1">
      <c r="A27" s="20"/>
      <c r="B27" s="7"/>
    </row>
    <row r="28" spans="1:2" s="3" customFormat="1">
      <c r="A28" s="20"/>
      <c r="B28" s="7"/>
    </row>
    <row r="29" spans="1:2" s="3" customFormat="1">
      <c r="A29" s="20"/>
      <c r="B29" s="4"/>
    </row>
    <row r="30" spans="1:2" s="3" customFormat="1">
      <c r="A30" s="20"/>
    </row>
    <row r="31" spans="1:2" s="3" customFormat="1">
      <c r="A31" s="20"/>
    </row>
    <row r="32" spans="1:2" s="3" customFormat="1">
      <c r="A32" s="20"/>
    </row>
    <row r="33" spans="1:1" s="3" customFormat="1">
      <c r="A33" s="20"/>
    </row>
    <row r="34" spans="1:1" s="3" customFormat="1">
      <c r="A34" s="20"/>
    </row>
    <row r="35" spans="1:1" s="3" customFormat="1">
      <c r="A35" s="20"/>
    </row>
    <row r="36" spans="1:1" s="3" customFormat="1">
      <c r="A36" s="20"/>
    </row>
    <row r="37" spans="1:1" s="3" customFormat="1">
      <c r="A37" s="20"/>
    </row>
    <row r="38" spans="1:1" s="3" customFormat="1">
      <c r="A38" s="20"/>
    </row>
    <row r="39" spans="1:1" s="3" customFormat="1">
      <c r="A39" s="20"/>
    </row>
    <row r="40" spans="1:1" s="3" customFormat="1">
      <c r="A40" s="20"/>
    </row>
    <row r="41" spans="1:1" s="3" customFormat="1">
      <c r="A41" s="20"/>
    </row>
    <row r="42" spans="1:1" s="3" customFormat="1">
      <c r="A42" s="20"/>
    </row>
    <row r="43" spans="1:1" s="3" customFormat="1">
      <c r="A43" s="20"/>
    </row>
    <row r="44" spans="1:1" s="3" customFormat="1">
      <c r="A44" s="20"/>
    </row>
    <row r="45" spans="1:1" s="3" customFormat="1">
      <c r="A45" s="20"/>
    </row>
    <row r="46" spans="1:1" s="3" customFormat="1">
      <c r="A46" s="20"/>
    </row>
    <row r="47" spans="1:1" s="3" customFormat="1">
      <c r="A47" s="20"/>
    </row>
    <row r="48" spans="1:1" s="3" customFormat="1">
      <c r="A48" s="20"/>
    </row>
    <row r="49" spans="1:1" s="3" customFormat="1">
      <c r="A49" s="20"/>
    </row>
    <row r="50" spans="1:1" s="3" customFormat="1">
      <c r="A50" s="20"/>
    </row>
    <row r="51" spans="1:1" s="3" customFormat="1">
      <c r="A51" s="20"/>
    </row>
    <row r="52" spans="1:1" s="3" customFormat="1">
      <c r="A52" s="20"/>
    </row>
    <row r="53" spans="1:1" s="3" customFormat="1">
      <c r="A53" s="20"/>
    </row>
    <row r="54" spans="1:1" s="3" customFormat="1">
      <c r="A54" s="20"/>
    </row>
    <row r="55" spans="1:1" s="3" customFormat="1">
      <c r="A55" s="20"/>
    </row>
    <row r="56" spans="1:1" s="3" customFormat="1">
      <c r="A56" s="20"/>
    </row>
    <row r="57" spans="1:1" s="3" customFormat="1">
      <c r="A57" s="20"/>
    </row>
    <row r="58" spans="1:1" s="3" customFormat="1">
      <c r="A58" s="20"/>
    </row>
    <row r="59" spans="1:1" s="3" customFormat="1">
      <c r="A59" s="20"/>
    </row>
    <row r="60" spans="1:1" s="3" customFormat="1">
      <c r="A60" s="20"/>
    </row>
    <row r="61" spans="1:1" s="3" customFormat="1">
      <c r="A61" s="20"/>
    </row>
    <row r="62" spans="1:1" s="3" customFormat="1">
      <c r="A62" s="20"/>
    </row>
    <row r="63" spans="1:1" s="3" customFormat="1">
      <c r="A63" s="20"/>
    </row>
    <row r="64" spans="1:1" s="3" customFormat="1">
      <c r="A64" s="20"/>
    </row>
    <row r="65" spans="1:1" s="3" customFormat="1">
      <c r="A65" s="20"/>
    </row>
    <row r="66" spans="1:1" s="3" customFormat="1">
      <c r="A66" s="20"/>
    </row>
    <row r="67" spans="1:1" s="3" customFormat="1">
      <c r="A67" s="20"/>
    </row>
    <row r="68" spans="1:1" s="3" customFormat="1">
      <c r="A68" s="20"/>
    </row>
    <row r="69" spans="1:1" s="3" customFormat="1">
      <c r="A69" s="20"/>
    </row>
    <row r="70" spans="1:1" s="3" customFormat="1">
      <c r="A70" s="20"/>
    </row>
    <row r="71" spans="1:1" s="3" customFormat="1">
      <c r="A71" s="20"/>
    </row>
    <row r="72" spans="1:1" s="3" customFormat="1">
      <c r="A72" s="20"/>
    </row>
    <row r="73" spans="1:1" s="3" customFormat="1">
      <c r="A73" s="20"/>
    </row>
    <row r="74" spans="1:1" s="3" customFormat="1">
      <c r="A74" s="20"/>
    </row>
    <row r="75" spans="1:1" s="3" customFormat="1">
      <c r="A75" s="20"/>
    </row>
    <row r="76" spans="1:1" s="3" customFormat="1">
      <c r="A76" s="20"/>
    </row>
    <row r="77" spans="1:1" s="3" customFormat="1">
      <c r="A77" s="20"/>
    </row>
    <row r="78" spans="1:1" s="3" customFormat="1">
      <c r="A78" s="20"/>
    </row>
    <row r="79" spans="1:1" s="3" customFormat="1">
      <c r="A79" s="20"/>
    </row>
    <row r="80" spans="1:1" s="3" customFormat="1">
      <c r="A80" s="20"/>
    </row>
    <row r="81" spans="1:1" s="3" customFormat="1">
      <c r="A81" s="20"/>
    </row>
    <row r="82" spans="1:1" s="3" customFormat="1">
      <c r="A82" s="20"/>
    </row>
    <row r="83" spans="1:1" s="3" customFormat="1">
      <c r="A83" s="20"/>
    </row>
    <row r="84" spans="1:1" s="3" customFormat="1">
      <c r="A84" s="20"/>
    </row>
    <row r="85" spans="1:1" s="3" customFormat="1">
      <c r="A85" s="20"/>
    </row>
    <row r="86" spans="1:1" s="3" customFormat="1">
      <c r="A86" s="20"/>
    </row>
    <row r="87" spans="1:1" s="3" customFormat="1">
      <c r="A87" s="20"/>
    </row>
    <row r="88" spans="1:1" s="3" customFormat="1">
      <c r="A88" s="20"/>
    </row>
    <row r="89" spans="1:1" s="3" customFormat="1">
      <c r="A89" s="20"/>
    </row>
    <row r="90" spans="1:1" s="3" customFormat="1">
      <c r="A90" s="20"/>
    </row>
    <row r="91" spans="1:1" s="3" customFormat="1">
      <c r="A91" s="20"/>
    </row>
    <row r="92" spans="1:1" s="3" customFormat="1">
      <c r="A92" s="20"/>
    </row>
    <row r="93" spans="1:1" s="3" customFormat="1">
      <c r="A93" s="20"/>
    </row>
    <row r="94" spans="1:1" s="3" customFormat="1">
      <c r="A94" s="20"/>
    </row>
    <row r="95" spans="1:1" s="3" customFormat="1">
      <c r="A95" s="20"/>
    </row>
    <row r="96" spans="1:1" s="3" customFormat="1">
      <c r="A96" s="20"/>
    </row>
    <row r="97" spans="1:1" s="3" customFormat="1">
      <c r="A97" s="20"/>
    </row>
    <row r="98" spans="1:1" s="3" customFormat="1">
      <c r="A98" s="20"/>
    </row>
    <row r="99" spans="1:1" s="3" customFormat="1">
      <c r="A99" s="20"/>
    </row>
    <row r="100" spans="1:1" s="3" customFormat="1">
      <c r="A100" s="20"/>
    </row>
    <row r="101" spans="1:1" s="3" customFormat="1">
      <c r="A101" s="20"/>
    </row>
    <row r="102" spans="1:1" s="3" customFormat="1">
      <c r="A102" s="20"/>
    </row>
    <row r="103" spans="1:1" s="3" customFormat="1">
      <c r="A103" s="20"/>
    </row>
    <row r="104" spans="1:1" s="3" customFormat="1">
      <c r="A104" s="20"/>
    </row>
    <row r="105" spans="1:1" s="3" customFormat="1">
      <c r="A105" s="20"/>
    </row>
    <row r="106" spans="1:1" s="3" customFormat="1">
      <c r="A106" s="20"/>
    </row>
    <row r="107" spans="1:1" s="3" customFormat="1">
      <c r="A107" s="20"/>
    </row>
    <row r="108" spans="1:1" s="3" customFormat="1">
      <c r="A108" s="20"/>
    </row>
    <row r="109" spans="1:1" s="3" customFormat="1">
      <c r="A109" s="20"/>
    </row>
    <row r="110" spans="1:1" s="3" customFormat="1">
      <c r="A110" s="20"/>
    </row>
    <row r="111" spans="1:1" s="3" customFormat="1">
      <c r="A111" s="20"/>
    </row>
    <row r="112" spans="1:1" s="3" customFormat="1">
      <c r="A112" s="20"/>
    </row>
    <row r="113" spans="1:1" s="3" customFormat="1">
      <c r="A113" s="20"/>
    </row>
    <row r="114" spans="1:1" s="3" customFormat="1">
      <c r="A114" s="20"/>
    </row>
    <row r="115" spans="1:1" s="3" customFormat="1">
      <c r="A115" s="20"/>
    </row>
    <row r="116" spans="1:1" s="3" customFormat="1">
      <c r="A116" s="20"/>
    </row>
    <row r="117" spans="1:1" s="3" customFormat="1">
      <c r="A117" s="20"/>
    </row>
    <row r="118" spans="1:1" s="3" customFormat="1">
      <c r="A118" s="20"/>
    </row>
    <row r="119" spans="1:1" s="3" customFormat="1">
      <c r="A119" s="20"/>
    </row>
    <row r="120" spans="1:1" s="3" customFormat="1">
      <c r="A120" s="20"/>
    </row>
    <row r="121" spans="1:1" s="3" customFormat="1">
      <c r="A121" s="20"/>
    </row>
    <row r="122" spans="1:1" s="3" customFormat="1">
      <c r="A122" s="20"/>
    </row>
    <row r="123" spans="1:1" s="3" customFormat="1">
      <c r="A123" s="20"/>
    </row>
    <row r="124" spans="1:1" s="3" customFormat="1">
      <c r="A124" s="20"/>
    </row>
    <row r="125" spans="1:1" s="3" customFormat="1">
      <c r="A125" s="20"/>
    </row>
    <row r="126" spans="1:1" s="3" customFormat="1">
      <c r="A126" s="20"/>
    </row>
    <row r="127" spans="1:1" s="3" customFormat="1">
      <c r="A127" s="20"/>
    </row>
    <row r="128" spans="1:1" s="3" customFormat="1">
      <c r="A128" s="20"/>
    </row>
    <row r="129" spans="1:1" s="3" customFormat="1">
      <c r="A129" s="20"/>
    </row>
    <row r="130" spans="1:1" s="3" customFormat="1">
      <c r="A130" s="20"/>
    </row>
    <row r="131" spans="1:1" s="3" customFormat="1">
      <c r="A131" s="20"/>
    </row>
    <row r="132" spans="1:1" s="3" customFormat="1">
      <c r="A132" s="20"/>
    </row>
    <row r="133" spans="1:1" s="3" customFormat="1">
      <c r="A133" s="20"/>
    </row>
    <row r="134" spans="1:1" s="3" customFormat="1">
      <c r="A134" s="20"/>
    </row>
    <row r="135" spans="1:1" s="3" customFormat="1">
      <c r="A135" s="20"/>
    </row>
    <row r="136" spans="1:1" s="3" customFormat="1">
      <c r="A136" s="20"/>
    </row>
    <row r="137" spans="1:1" s="3" customFormat="1">
      <c r="A137" s="20"/>
    </row>
    <row r="138" spans="1:1" s="3" customFormat="1">
      <c r="A138" s="20"/>
    </row>
    <row r="139" spans="1:1" s="3" customFormat="1">
      <c r="A139" s="20"/>
    </row>
    <row r="140" spans="1:1" s="3" customFormat="1">
      <c r="A140" s="20"/>
    </row>
    <row r="141" spans="1:1" s="3" customFormat="1">
      <c r="A141" s="20"/>
    </row>
    <row r="142" spans="1:1" s="3" customFormat="1">
      <c r="A142" s="20"/>
    </row>
    <row r="143" spans="1:1" s="3" customFormat="1">
      <c r="A143" s="20"/>
    </row>
    <row r="144" spans="1:1" s="3" customFormat="1">
      <c r="A144" s="20"/>
    </row>
    <row r="145" spans="1:1" s="3" customFormat="1">
      <c r="A145" s="20"/>
    </row>
    <row r="146" spans="1:1" s="3" customFormat="1">
      <c r="A146" s="20"/>
    </row>
    <row r="147" spans="1:1" s="3" customFormat="1">
      <c r="A147" s="20"/>
    </row>
    <row r="148" spans="1:1" s="3" customFormat="1">
      <c r="A148" s="20"/>
    </row>
    <row r="149" spans="1:1" s="3" customFormat="1">
      <c r="A149" s="20"/>
    </row>
    <row r="150" spans="1:1" s="3" customFormat="1">
      <c r="A150" s="20"/>
    </row>
    <row r="151" spans="1:1" s="3" customFormat="1">
      <c r="A151" s="20"/>
    </row>
    <row r="152" spans="1:1" s="3" customFormat="1">
      <c r="A152" s="20"/>
    </row>
    <row r="153" spans="1:1" s="3" customFormat="1">
      <c r="A153" s="20"/>
    </row>
    <row r="154" spans="1:1" s="3" customFormat="1">
      <c r="A154" s="20"/>
    </row>
    <row r="155" spans="1:1" s="3" customFormat="1">
      <c r="A155" s="20"/>
    </row>
    <row r="156" spans="1:1" s="3" customFormat="1">
      <c r="A156" s="20"/>
    </row>
    <row r="157" spans="1:1" s="3" customFormat="1">
      <c r="A157" s="20"/>
    </row>
    <row r="158" spans="1:1" s="3" customFormat="1">
      <c r="A158" s="20"/>
    </row>
    <row r="159" spans="1:1" s="3" customFormat="1">
      <c r="A159" s="20"/>
    </row>
    <row r="160" spans="1:1" s="3" customFormat="1">
      <c r="A160" s="20"/>
    </row>
    <row r="161" spans="1:1" s="3" customFormat="1">
      <c r="A161" s="20"/>
    </row>
    <row r="162" spans="1:1" s="3" customFormat="1">
      <c r="A162" s="20"/>
    </row>
    <row r="163" spans="1:1" s="3" customFormat="1">
      <c r="A163" s="20"/>
    </row>
    <row r="164" spans="1:1" s="3" customFormat="1">
      <c r="A164" s="20"/>
    </row>
    <row r="165" spans="1:1" s="3" customFormat="1">
      <c r="A165" s="20"/>
    </row>
    <row r="166" spans="1:1" s="3" customFormat="1">
      <c r="A166" s="20"/>
    </row>
    <row r="167" spans="1:1" s="3" customFormat="1">
      <c r="A167" s="20"/>
    </row>
    <row r="168" spans="1:1" s="3" customFormat="1">
      <c r="A168" s="20"/>
    </row>
    <row r="169" spans="1:1" s="3" customFormat="1">
      <c r="A169" s="20"/>
    </row>
    <row r="170" spans="1:1" s="3" customFormat="1">
      <c r="A170" s="20"/>
    </row>
    <row r="171" spans="1:1" s="3" customFormat="1">
      <c r="A171" s="20"/>
    </row>
    <row r="172" spans="1:1" s="3" customFormat="1">
      <c r="A172" s="20"/>
    </row>
    <row r="173" spans="1:1" s="3" customFormat="1">
      <c r="A173" s="20"/>
    </row>
    <row r="174" spans="1:1" s="3" customFormat="1">
      <c r="A174" s="20"/>
    </row>
    <row r="175" spans="1:1" s="3" customFormat="1">
      <c r="A175" s="20"/>
    </row>
    <row r="176" spans="1:1" s="3" customFormat="1">
      <c r="A176" s="20"/>
    </row>
    <row r="177" spans="1:1" s="3" customFormat="1">
      <c r="A177" s="20"/>
    </row>
    <row r="178" spans="1:1" s="3" customFormat="1">
      <c r="A178" s="20"/>
    </row>
    <row r="179" spans="1:1" s="3" customFormat="1">
      <c r="A179" s="20"/>
    </row>
    <row r="180" spans="1:1" s="3" customFormat="1">
      <c r="A180" s="20"/>
    </row>
    <row r="181" spans="1:1" s="3" customFormat="1">
      <c r="A181" s="20"/>
    </row>
    <row r="182" spans="1:1" s="3" customFormat="1">
      <c r="A182" s="20"/>
    </row>
    <row r="183" spans="1:1" s="3" customFormat="1">
      <c r="A183" s="20"/>
    </row>
    <row r="184" spans="1:1" s="3" customFormat="1">
      <c r="A184" s="20"/>
    </row>
    <row r="185" spans="1:1" s="3" customFormat="1">
      <c r="A185" s="20"/>
    </row>
    <row r="186" spans="1:1" s="3" customFormat="1">
      <c r="A186" s="20"/>
    </row>
    <row r="187" spans="1:1" s="3" customFormat="1">
      <c r="A187" s="20"/>
    </row>
    <row r="188" spans="1:1" s="3" customFormat="1">
      <c r="A188" s="20"/>
    </row>
    <row r="189" spans="1:1" s="3" customFormat="1">
      <c r="A189" s="20"/>
    </row>
    <row r="190" spans="1:1" s="3" customFormat="1">
      <c r="A190" s="20"/>
    </row>
    <row r="191" spans="1:1" s="3" customFormat="1">
      <c r="A191" s="20"/>
    </row>
    <row r="192" spans="1:1" s="3" customFormat="1">
      <c r="A192" s="20"/>
    </row>
    <row r="193" spans="1:1" s="3" customFormat="1">
      <c r="A193" s="20"/>
    </row>
    <row r="194" spans="1:1" s="3" customFormat="1">
      <c r="A194" s="20"/>
    </row>
    <row r="195" spans="1:1" s="3" customFormat="1">
      <c r="A195" s="20"/>
    </row>
    <row r="196" spans="1:1" s="3" customFormat="1">
      <c r="A196" s="20"/>
    </row>
    <row r="197" spans="1:1" s="3" customFormat="1">
      <c r="A197" s="20"/>
    </row>
    <row r="198" spans="1:1" s="3" customFormat="1">
      <c r="A198" s="20"/>
    </row>
    <row r="199" spans="1:1" s="3" customFormat="1">
      <c r="A199" s="20"/>
    </row>
    <row r="200" spans="1:1" s="3" customFormat="1">
      <c r="A200" s="20"/>
    </row>
    <row r="201" spans="1:1" s="3" customFormat="1">
      <c r="A201" s="20"/>
    </row>
    <row r="202" spans="1:1" s="3" customFormat="1">
      <c r="A202" s="20"/>
    </row>
    <row r="203" spans="1:1" s="3" customFormat="1">
      <c r="A203" s="20"/>
    </row>
    <row r="204" spans="1:1" s="3" customFormat="1">
      <c r="A204" s="20"/>
    </row>
    <row r="205" spans="1:1" s="3" customFormat="1">
      <c r="A205" s="20"/>
    </row>
    <row r="206" spans="1:1" s="3" customFormat="1">
      <c r="A206" s="20"/>
    </row>
    <row r="207" spans="1:1" s="3" customFormat="1">
      <c r="A207" s="20"/>
    </row>
    <row r="208" spans="1:1" s="3" customFormat="1">
      <c r="A208" s="20"/>
    </row>
    <row r="209" spans="1:1" s="3" customFormat="1">
      <c r="A209" s="20"/>
    </row>
    <row r="210" spans="1:1" s="3" customFormat="1">
      <c r="A210" s="20"/>
    </row>
    <row r="211" spans="1:1" s="3" customFormat="1">
      <c r="A211" s="20"/>
    </row>
    <row r="212" spans="1:1" s="3" customFormat="1">
      <c r="A212" s="20"/>
    </row>
    <row r="213" spans="1:1" s="3" customFormat="1">
      <c r="A213" s="20"/>
    </row>
    <row r="214" spans="1:1" s="3" customFormat="1">
      <c r="A214" s="20"/>
    </row>
    <row r="215" spans="1:1" s="3" customFormat="1">
      <c r="A215" s="20"/>
    </row>
    <row r="216" spans="1:1" s="3" customFormat="1">
      <c r="A216" s="20"/>
    </row>
    <row r="217" spans="1:1" s="3" customFormat="1">
      <c r="A217" s="20"/>
    </row>
    <row r="218" spans="1:1" s="3" customFormat="1">
      <c r="A218" s="20"/>
    </row>
    <row r="219" spans="1:1" s="3" customFormat="1">
      <c r="A219" s="20"/>
    </row>
    <row r="220" spans="1:1" s="3" customFormat="1">
      <c r="A220" s="20"/>
    </row>
    <row r="221" spans="1:1" s="3" customFormat="1">
      <c r="A221" s="20"/>
    </row>
    <row r="222" spans="1:1" s="3" customFormat="1">
      <c r="A222" s="20"/>
    </row>
    <row r="223" spans="1:1" s="3" customFormat="1">
      <c r="A223" s="20"/>
    </row>
    <row r="224" spans="1:1" s="3" customFormat="1">
      <c r="A224" s="20"/>
    </row>
    <row r="225" spans="1:1" s="3" customFormat="1">
      <c r="A225" s="20"/>
    </row>
    <row r="226" spans="1:1" s="3" customFormat="1">
      <c r="A226" s="20"/>
    </row>
    <row r="227" spans="1:1" s="3" customFormat="1">
      <c r="A227" s="20"/>
    </row>
    <row r="228" spans="1:1" s="3" customFormat="1">
      <c r="A228" s="20"/>
    </row>
    <row r="229" spans="1:1" s="3" customFormat="1">
      <c r="A229" s="20"/>
    </row>
    <row r="230" spans="1:1" s="3" customFormat="1">
      <c r="A230" s="20"/>
    </row>
    <row r="231" spans="1:1" s="3" customFormat="1">
      <c r="A231" s="20"/>
    </row>
    <row r="232" spans="1:1" s="3" customFormat="1">
      <c r="A232" s="20"/>
    </row>
    <row r="233" spans="1:1" s="3" customFormat="1">
      <c r="A233" s="20"/>
    </row>
    <row r="234" spans="1:1" s="3" customFormat="1">
      <c r="A234" s="20"/>
    </row>
    <row r="235" spans="1:1" s="3" customFormat="1">
      <c r="A235" s="20"/>
    </row>
    <row r="236" spans="1:1" s="3" customFormat="1">
      <c r="A236" s="20"/>
    </row>
    <row r="237" spans="1:1" s="3" customFormat="1">
      <c r="A237" s="20"/>
    </row>
    <row r="238" spans="1:1" s="3" customFormat="1">
      <c r="A238" s="20"/>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31"/>
  <sheetViews>
    <sheetView zoomScale="75" workbookViewId="0">
      <selection activeCell="L35" sqref="L35"/>
    </sheetView>
  </sheetViews>
  <sheetFormatPr baseColWidth="10" defaultColWidth="9.1640625" defaultRowHeight="12" x14ac:dyDescent="0"/>
  <cols>
    <col min="1" max="1" width="19.5" style="19" customWidth="1"/>
    <col min="2" max="2" width="10" style="1" bestFit="1" customWidth="1"/>
    <col min="3" max="3" width="10.5" style="1" bestFit="1" customWidth="1"/>
    <col min="4" max="4" width="14.33203125" style="1" bestFit="1" customWidth="1"/>
    <col min="5" max="5" width="6.33203125" style="1" customWidth="1"/>
    <col min="6" max="6" width="31.5" style="1" customWidth="1"/>
    <col min="7" max="17" width="6.33203125" style="1" customWidth="1"/>
    <col min="18" max="18" width="7.83203125" style="1" customWidth="1"/>
    <col min="19" max="30" width="6.33203125" style="1" customWidth="1"/>
    <col min="31" max="31" width="17.83203125" style="1" bestFit="1" customWidth="1"/>
    <col min="32" max="34" width="6.33203125" style="1" customWidth="1"/>
    <col min="35" max="16384" width="9.1640625" style="1"/>
  </cols>
  <sheetData>
    <row r="1" spans="1:32">
      <c r="A1" s="19" t="s">
        <v>34</v>
      </c>
    </row>
    <row r="3" spans="1:32" s="25" customFormat="1" ht="18.75" customHeight="1">
      <c r="A3" s="21"/>
      <c r="B3" s="22"/>
      <c r="C3" s="23"/>
      <c r="D3" s="23"/>
      <c r="E3" s="23"/>
      <c r="F3" s="23"/>
      <c r="G3" s="24"/>
      <c r="H3" s="24"/>
      <c r="I3" s="24"/>
      <c r="J3" s="24"/>
    </row>
    <row r="4" spans="1:32" s="25" customFormat="1" ht="45.75" customHeight="1">
      <c r="B4" s="24"/>
      <c r="C4" s="24"/>
      <c r="D4" s="24"/>
      <c r="F4" s="24"/>
      <c r="G4" s="24"/>
      <c r="H4" s="23"/>
    </row>
    <row r="5" spans="1:32" s="25" customFormat="1" ht="34.5" customHeight="1">
      <c r="A5" s="21"/>
      <c r="B5" s="26"/>
      <c r="C5" s="26"/>
      <c r="D5" s="26"/>
      <c r="E5" s="26"/>
      <c r="F5" s="26"/>
      <c r="G5" s="26"/>
      <c r="H5" s="26"/>
      <c r="I5" s="26"/>
      <c r="J5" s="26"/>
      <c r="K5" s="26"/>
      <c r="L5" s="26"/>
      <c r="M5" s="26"/>
      <c r="N5" s="23"/>
      <c r="O5" s="23"/>
      <c r="P5" s="23"/>
      <c r="Q5" s="26"/>
      <c r="R5" s="26"/>
      <c r="S5" s="23"/>
      <c r="T5" s="23"/>
      <c r="U5" s="23"/>
    </row>
    <row r="6" spans="1:32" s="25" customFormat="1" ht="17.25" customHeight="1">
      <c r="A6" s="21"/>
      <c r="B6" s="26"/>
      <c r="E6" s="27"/>
      <c r="F6" s="27"/>
      <c r="G6" s="27"/>
      <c r="H6" s="27"/>
    </row>
    <row r="7" spans="1:32" s="25" customFormat="1" ht="29.25" customHeight="1">
      <c r="A7" s="21"/>
      <c r="B7" s="24"/>
      <c r="C7" s="24"/>
      <c r="D7" s="24"/>
      <c r="E7" s="24"/>
      <c r="F7" s="24"/>
      <c r="G7" s="24"/>
      <c r="H7" s="24"/>
      <c r="I7" s="24"/>
      <c r="J7" s="26"/>
      <c r="K7" s="24"/>
      <c r="L7" s="23"/>
      <c r="M7" s="24"/>
      <c r="N7" s="24"/>
      <c r="O7" s="24"/>
      <c r="P7" s="24"/>
      <c r="R7" s="24"/>
      <c r="S7" s="24"/>
      <c r="T7" s="24"/>
      <c r="U7" s="24"/>
      <c r="V7" s="24"/>
      <c r="W7" s="24"/>
      <c r="X7" s="24"/>
      <c r="Y7" s="24"/>
      <c r="Z7" s="24"/>
      <c r="AA7" s="24"/>
      <c r="AB7" s="24"/>
      <c r="AC7" s="24"/>
      <c r="AD7" s="24"/>
      <c r="AE7" s="24"/>
      <c r="AF7" s="24"/>
    </row>
    <row r="8" spans="1:32" s="25" customFormat="1" ht="34.5" customHeight="1">
      <c r="A8" s="21"/>
      <c r="B8" s="26"/>
      <c r="C8" s="26"/>
      <c r="D8" s="26"/>
      <c r="E8" s="26"/>
      <c r="F8" s="26"/>
      <c r="G8" s="26"/>
      <c r="H8" s="26"/>
      <c r="I8" s="23"/>
      <c r="J8" s="23"/>
      <c r="K8" s="26"/>
      <c r="L8" s="26"/>
      <c r="M8" s="23"/>
      <c r="N8" s="23"/>
    </row>
    <row r="9" spans="1:32">
      <c r="A9" s="28"/>
      <c r="B9" s="26" t="s">
        <v>29</v>
      </c>
      <c r="C9" s="26" t="s">
        <v>36</v>
      </c>
      <c r="D9" s="26"/>
    </row>
    <row r="10" spans="1:32" ht="50.25" customHeight="1">
      <c r="A10" s="21" t="s">
        <v>4</v>
      </c>
    </row>
    <row r="11" spans="1:32">
      <c r="A11" s="21" t="s">
        <v>5</v>
      </c>
    </row>
    <row r="12" spans="1:32">
      <c r="A12" s="21" t="s">
        <v>8</v>
      </c>
    </row>
    <row r="13" spans="1:32" ht="15" customHeight="1">
      <c r="A13" s="21"/>
      <c r="I13" s="3"/>
      <c r="J13" s="3"/>
    </row>
    <row r="14" spans="1:32" s="3" customFormat="1"/>
    <row r="15" spans="1:32" s="3" customFormat="1">
      <c r="A15" s="20"/>
      <c r="I15" s="18"/>
      <c r="J15" s="18"/>
    </row>
    <row r="16" spans="1:32" s="18" customFormat="1">
      <c r="A16" s="19"/>
      <c r="B16" s="3"/>
      <c r="I16" s="3"/>
      <c r="J16" s="3"/>
    </row>
    <row r="17" spans="1:11" s="3" customFormat="1">
      <c r="A17" s="45" t="s">
        <v>7</v>
      </c>
      <c r="B17" s="3" t="s">
        <v>9</v>
      </c>
    </row>
    <row r="18" spans="1:11" s="3" customFormat="1">
      <c r="A18" s="20"/>
      <c r="B18" s="4"/>
    </row>
    <row r="19" spans="1:11" s="3" customFormat="1">
      <c r="A19" s="23"/>
      <c r="B19" s="4"/>
    </row>
    <row r="20" spans="1:11" s="3" customFormat="1" ht="72">
      <c r="A20" s="23" t="s">
        <v>12</v>
      </c>
      <c r="B20" s="24" t="s">
        <v>13</v>
      </c>
      <c r="C20" s="24" t="s">
        <v>14</v>
      </c>
      <c r="D20" s="24" t="s">
        <v>15</v>
      </c>
      <c r="E20" s="24" t="s">
        <v>16</v>
      </c>
      <c r="F20" s="24" t="s">
        <v>17</v>
      </c>
      <c r="G20" s="24" t="s">
        <v>2</v>
      </c>
      <c r="H20" s="24" t="s">
        <v>3</v>
      </c>
      <c r="I20" s="26" t="s">
        <v>45</v>
      </c>
      <c r="J20" s="24" t="s">
        <v>18</v>
      </c>
      <c r="K20" s="23" t="s">
        <v>1</v>
      </c>
    </row>
    <row r="21" spans="1:11" s="3" customFormat="1">
      <c r="B21" s="4"/>
    </row>
    <row r="22" spans="1:11" s="3" customFormat="1">
      <c r="A22" s="47"/>
      <c r="B22" s="4"/>
    </row>
    <row r="23" spans="1:11" s="3" customFormat="1">
      <c r="A23" s="47"/>
    </row>
    <row r="24" spans="1:11" s="3" customFormat="1">
      <c r="A24" s="48"/>
    </row>
    <row r="25" spans="1:11" s="3" customFormat="1">
      <c r="A25" s="48"/>
    </row>
    <row r="26" spans="1:11" s="3" customFormat="1">
      <c r="A26" s="48"/>
    </row>
    <row r="27" spans="1:11" s="3" customFormat="1">
      <c r="A27" s="20"/>
    </row>
    <row r="28" spans="1:11" s="3" customFormat="1">
      <c r="A28" s="20"/>
    </row>
    <row r="29" spans="1:11" s="3" customFormat="1">
      <c r="A29" s="20"/>
    </row>
    <row r="30" spans="1:11" s="3" customFormat="1">
      <c r="A30" s="20"/>
    </row>
    <row r="31" spans="1:11" s="3" customFormat="1">
      <c r="A31" s="20"/>
    </row>
    <row r="32" spans="1:11" s="3" customFormat="1">
      <c r="A32" s="20"/>
    </row>
    <row r="33" spans="1:1" s="3" customFormat="1">
      <c r="A33" s="20"/>
    </row>
    <row r="34" spans="1:1" s="3" customFormat="1">
      <c r="A34" s="20"/>
    </row>
    <row r="35" spans="1:1" s="3" customFormat="1">
      <c r="A35" s="20"/>
    </row>
    <row r="36" spans="1:1" s="3" customFormat="1">
      <c r="A36" s="20"/>
    </row>
    <row r="37" spans="1:1" s="3" customFormat="1">
      <c r="A37" s="20"/>
    </row>
    <row r="38" spans="1:1" s="3" customFormat="1">
      <c r="A38" s="20"/>
    </row>
    <row r="39" spans="1:1" s="3" customFormat="1">
      <c r="A39" s="20"/>
    </row>
    <row r="40" spans="1:1" s="3" customFormat="1">
      <c r="A40" s="20"/>
    </row>
    <row r="41" spans="1:1" s="3" customFormat="1">
      <c r="A41" s="20"/>
    </row>
    <row r="42" spans="1:1" s="3" customFormat="1">
      <c r="A42" s="20"/>
    </row>
    <row r="43" spans="1:1" s="3" customFormat="1">
      <c r="A43" s="20"/>
    </row>
    <row r="44" spans="1:1" s="3" customFormat="1">
      <c r="A44" s="20"/>
    </row>
    <row r="45" spans="1:1" s="3" customFormat="1">
      <c r="A45" s="20"/>
    </row>
    <row r="46" spans="1:1" s="3" customFormat="1">
      <c r="A46" s="20"/>
    </row>
    <row r="47" spans="1:1" s="3" customFormat="1">
      <c r="A47" s="20"/>
    </row>
    <row r="48" spans="1:1" s="3" customFormat="1">
      <c r="A48" s="20"/>
    </row>
    <row r="49" spans="1:1" s="3" customFormat="1">
      <c r="A49" s="20"/>
    </row>
    <row r="50" spans="1:1" s="3" customFormat="1">
      <c r="A50" s="20"/>
    </row>
    <row r="51" spans="1:1" s="3" customFormat="1">
      <c r="A51" s="20"/>
    </row>
    <row r="52" spans="1:1" s="3" customFormat="1">
      <c r="A52" s="20"/>
    </row>
    <row r="53" spans="1:1" s="3" customFormat="1">
      <c r="A53" s="20"/>
    </row>
    <row r="54" spans="1:1" s="3" customFormat="1">
      <c r="A54" s="20"/>
    </row>
    <row r="55" spans="1:1" s="3" customFormat="1">
      <c r="A55" s="20"/>
    </row>
    <row r="56" spans="1:1" s="3" customFormat="1">
      <c r="A56" s="20"/>
    </row>
    <row r="57" spans="1:1" s="3" customFormat="1">
      <c r="A57" s="20"/>
    </row>
    <row r="58" spans="1:1" s="3" customFormat="1">
      <c r="A58" s="20"/>
    </row>
    <row r="59" spans="1:1" s="3" customFormat="1">
      <c r="A59" s="20"/>
    </row>
    <row r="60" spans="1:1" s="3" customFormat="1">
      <c r="A60" s="20"/>
    </row>
    <row r="61" spans="1:1" s="3" customFormat="1">
      <c r="A61" s="20"/>
    </row>
    <row r="62" spans="1:1" s="3" customFormat="1">
      <c r="A62" s="20"/>
    </row>
    <row r="63" spans="1:1" s="3" customFormat="1">
      <c r="A63" s="20"/>
    </row>
    <row r="64" spans="1:1" s="3" customFormat="1">
      <c r="A64" s="20"/>
    </row>
    <row r="65" spans="1:1" s="3" customFormat="1">
      <c r="A65" s="20"/>
    </row>
    <row r="66" spans="1:1" s="3" customFormat="1">
      <c r="A66" s="20"/>
    </row>
    <row r="67" spans="1:1" s="3" customFormat="1">
      <c r="A67" s="20"/>
    </row>
    <row r="68" spans="1:1" s="3" customFormat="1">
      <c r="A68" s="20"/>
    </row>
    <row r="69" spans="1:1" s="3" customFormat="1">
      <c r="A69" s="20"/>
    </row>
    <row r="70" spans="1:1" s="3" customFormat="1">
      <c r="A70" s="20"/>
    </row>
    <row r="71" spans="1:1" s="3" customFormat="1">
      <c r="A71" s="20"/>
    </row>
    <row r="72" spans="1:1" s="3" customFormat="1">
      <c r="A72" s="20"/>
    </row>
    <row r="73" spans="1:1" s="3" customFormat="1">
      <c r="A73" s="20"/>
    </row>
    <row r="74" spans="1:1" s="3" customFormat="1">
      <c r="A74" s="20"/>
    </row>
    <row r="75" spans="1:1" s="3" customFormat="1">
      <c r="A75" s="20"/>
    </row>
    <row r="76" spans="1:1" s="3" customFormat="1">
      <c r="A76" s="20"/>
    </row>
    <row r="77" spans="1:1" s="3" customFormat="1">
      <c r="A77" s="20"/>
    </row>
    <row r="78" spans="1:1" s="3" customFormat="1">
      <c r="A78" s="20"/>
    </row>
    <row r="79" spans="1:1" s="3" customFormat="1">
      <c r="A79" s="20"/>
    </row>
    <row r="80" spans="1:1" s="3" customFormat="1">
      <c r="A80" s="20"/>
    </row>
    <row r="81" spans="1:1" s="3" customFormat="1">
      <c r="A81" s="20"/>
    </row>
    <row r="82" spans="1:1" s="3" customFormat="1">
      <c r="A82" s="20"/>
    </row>
    <row r="83" spans="1:1" s="3" customFormat="1">
      <c r="A83" s="20"/>
    </row>
    <row r="84" spans="1:1" s="3" customFormat="1">
      <c r="A84" s="20"/>
    </row>
    <row r="85" spans="1:1" s="3" customFormat="1">
      <c r="A85" s="20"/>
    </row>
    <row r="86" spans="1:1" s="3" customFormat="1">
      <c r="A86" s="20"/>
    </row>
    <row r="87" spans="1:1" s="3" customFormat="1">
      <c r="A87" s="20"/>
    </row>
    <row r="88" spans="1:1" s="3" customFormat="1">
      <c r="A88" s="20"/>
    </row>
    <row r="89" spans="1:1" s="3" customFormat="1">
      <c r="A89" s="20"/>
    </row>
    <row r="90" spans="1:1" s="3" customFormat="1">
      <c r="A90" s="20"/>
    </row>
    <row r="91" spans="1:1" s="3" customFormat="1">
      <c r="A91" s="20"/>
    </row>
    <row r="92" spans="1:1" s="3" customFormat="1">
      <c r="A92" s="20"/>
    </row>
    <row r="93" spans="1:1" s="3" customFormat="1">
      <c r="A93" s="20"/>
    </row>
    <row r="94" spans="1:1" s="3" customFormat="1">
      <c r="A94" s="20"/>
    </row>
    <row r="95" spans="1:1" s="3" customFormat="1">
      <c r="A95" s="20"/>
    </row>
    <row r="96" spans="1:1" s="3" customFormat="1">
      <c r="A96" s="20"/>
    </row>
    <row r="97" spans="1:1" s="3" customFormat="1">
      <c r="A97" s="20"/>
    </row>
    <row r="98" spans="1:1" s="3" customFormat="1">
      <c r="A98" s="20"/>
    </row>
    <row r="99" spans="1:1" s="3" customFormat="1">
      <c r="A99" s="20"/>
    </row>
    <row r="100" spans="1:1" s="3" customFormat="1">
      <c r="A100" s="20"/>
    </row>
    <row r="101" spans="1:1" s="3" customFormat="1">
      <c r="A101" s="20"/>
    </row>
    <row r="102" spans="1:1" s="3" customFormat="1">
      <c r="A102" s="20"/>
    </row>
    <row r="103" spans="1:1" s="3" customFormat="1">
      <c r="A103" s="20"/>
    </row>
    <row r="104" spans="1:1" s="3" customFormat="1">
      <c r="A104" s="20"/>
    </row>
    <row r="105" spans="1:1" s="3" customFormat="1">
      <c r="A105" s="20"/>
    </row>
    <row r="106" spans="1:1" s="3" customFormat="1">
      <c r="A106" s="20"/>
    </row>
    <row r="107" spans="1:1" s="3" customFormat="1">
      <c r="A107" s="20"/>
    </row>
    <row r="108" spans="1:1" s="3" customFormat="1">
      <c r="A108" s="20"/>
    </row>
    <row r="109" spans="1:1" s="3" customFormat="1">
      <c r="A109" s="20"/>
    </row>
    <row r="110" spans="1:1" s="3" customFormat="1">
      <c r="A110" s="20"/>
    </row>
    <row r="111" spans="1:1" s="3" customFormat="1">
      <c r="A111" s="20"/>
    </row>
    <row r="112" spans="1:1" s="3" customFormat="1">
      <c r="A112" s="20"/>
    </row>
    <row r="113" spans="1:1" s="3" customFormat="1">
      <c r="A113" s="20"/>
    </row>
    <row r="114" spans="1:1" s="3" customFormat="1">
      <c r="A114" s="20"/>
    </row>
    <row r="115" spans="1:1" s="3" customFormat="1">
      <c r="A115" s="20"/>
    </row>
    <row r="116" spans="1:1" s="3" customFormat="1">
      <c r="A116" s="20"/>
    </row>
    <row r="117" spans="1:1" s="3" customFormat="1">
      <c r="A117" s="20"/>
    </row>
    <row r="118" spans="1:1" s="3" customFormat="1">
      <c r="A118" s="20"/>
    </row>
    <row r="119" spans="1:1" s="3" customFormat="1">
      <c r="A119" s="20"/>
    </row>
    <row r="120" spans="1:1" s="3" customFormat="1">
      <c r="A120" s="20"/>
    </row>
    <row r="121" spans="1:1" s="3" customFormat="1">
      <c r="A121" s="20"/>
    </row>
    <row r="122" spans="1:1" s="3" customFormat="1">
      <c r="A122" s="20"/>
    </row>
    <row r="123" spans="1:1" s="3" customFormat="1">
      <c r="A123" s="20"/>
    </row>
    <row r="124" spans="1:1" s="3" customFormat="1">
      <c r="A124" s="20"/>
    </row>
    <row r="125" spans="1:1" s="3" customFormat="1">
      <c r="A125" s="20"/>
    </row>
    <row r="126" spans="1:1" s="3" customFormat="1">
      <c r="A126" s="20"/>
    </row>
    <row r="127" spans="1:1" s="3" customFormat="1">
      <c r="A127" s="20"/>
    </row>
    <row r="128" spans="1:1" s="3" customFormat="1">
      <c r="A128" s="20"/>
    </row>
    <row r="129" spans="1:1" s="3" customFormat="1">
      <c r="A129" s="20"/>
    </row>
    <row r="130" spans="1:1" s="3" customFormat="1">
      <c r="A130" s="20"/>
    </row>
    <row r="131" spans="1:1" s="3" customFormat="1">
      <c r="A131" s="20"/>
    </row>
    <row r="132" spans="1:1" s="3" customFormat="1">
      <c r="A132" s="20"/>
    </row>
    <row r="133" spans="1:1" s="3" customFormat="1">
      <c r="A133" s="20"/>
    </row>
    <row r="134" spans="1:1" s="3" customFormat="1">
      <c r="A134" s="20"/>
    </row>
    <row r="135" spans="1:1" s="3" customFormat="1">
      <c r="A135" s="20"/>
    </row>
    <row r="136" spans="1:1" s="3" customFormat="1">
      <c r="A136" s="20"/>
    </row>
    <row r="137" spans="1:1" s="3" customFormat="1">
      <c r="A137" s="20"/>
    </row>
    <row r="138" spans="1:1" s="3" customFormat="1">
      <c r="A138" s="20"/>
    </row>
    <row r="139" spans="1:1" s="3" customFormat="1">
      <c r="A139" s="20"/>
    </row>
    <row r="140" spans="1:1" s="3" customFormat="1">
      <c r="A140" s="20"/>
    </row>
    <row r="141" spans="1:1" s="3" customFormat="1">
      <c r="A141" s="20"/>
    </row>
    <row r="142" spans="1:1" s="3" customFormat="1">
      <c r="A142" s="20"/>
    </row>
    <row r="143" spans="1:1" s="3" customFormat="1">
      <c r="A143" s="20"/>
    </row>
    <row r="144" spans="1:1" s="3" customFormat="1">
      <c r="A144" s="20"/>
    </row>
    <row r="145" spans="1:1" s="3" customFormat="1">
      <c r="A145" s="20"/>
    </row>
    <row r="146" spans="1:1" s="3" customFormat="1">
      <c r="A146" s="20"/>
    </row>
    <row r="147" spans="1:1" s="3" customFormat="1">
      <c r="A147" s="20"/>
    </row>
    <row r="148" spans="1:1" s="3" customFormat="1">
      <c r="A148" s="20"/>
    </row>
    <row r="149" spans="1:1" s="3" customFormat="1">
      <c r="A149" s="20"/>
    </row>
    <row r="150" spans="1:1" s="3" customFormat="1">
      <c r="A150" s="20"/>
    </row>
    <row r="151" spans="1:1" s="3" customFormat="1">
      <c r="A151" s="20"/>
    </row>
    <row r="152" spans="1:1" s="3" customFormat="1">
      <c r="A152" s="20"/>
    </row>
    <row r="153" spans="1:1" s="3" customFormat="1">
      <c r="A153" s="20"/>
    </row>
    <row r="154" spans="1:1" s="3" customFormat="1">
      <c r="A154" s="20"/>
    </row>
    <row r="155" spans="1:1" s="3" customFormat="1">
      <c r="A155" s="20"/>
    </row>
    <row r="156" spans="1:1" s="3" customFormat="1">
      <c r="A156" s="20"/>
    </row>
    <row r="157" spans="1:1" s="3" customFormat="1">
      <c r="A157" s="20"/>
    </row>
    <row r="158" spans="1:1" s="3" customFormat="1">
      <c r="A158" s="20"/>
    </row>
    <row r="159" spans="1:1" s="3" customFormat="1">
      <c r="A159" s="20"/>
    </row>
    <row r="160" spans="1:1" s="3" customFormat="1">
      <c r="A160" s="20"/>
    </row>
    <row r="161" spans="1:1" s="3" customFormat="1">
      <c r="A161" s="20"/>
    </row>
    <row r="162" spans="1:1" s="3" customFormat="1">
      <c r="A162" s="20"/>
    </row>
    <row r="163" spans="1:1" s="3" customFormat="1">
      <c r="A163" s="20"/>
    </row>
    <row r="164" spans="1:1" s="3" customFormat="1">
      <c r="A164" s="20"/>
    </row>
    <row r="165" spans="1:1" s="3" customFormat="1">
      <c r="A165" s="20"/>
    </row>
    <row r="166" spans="1:1" s="3" customFormat="1">
      <c r="A166" s="20"/>
    </row>
    <row r="167" spans="1:1" s="3" customFormat="1">
      <c r="A167" s="20"/>
    </row>
    <row r="168" spans="1:1" s="3" customFormat="1">
      <c r="A168" s="20"/>
    </row>
    <row r="169" spans="1:1" s="3" customFormat="1">
      <c r="A169" s="20"/>
    </row>
    <row r="170" spans="1:1" s="3" customFormat="1">
      <c r="A170" s="20"/>
    </row>
    <row r="171" spans="1:1" s="3" customFormat="1">
      <c r="A171" s="20"/>
    </row>
    <row r="172" spans="1:1" s="3" customFormat="1">
      <c r="A172" s="20"/>
    </row>
    <row r="173" spans="1:1" s="3" customFormat="1">
      <c r="A173" s="20"/>
    </row>
    <row r="174" spans="1:1" s="3" customFormat="1">
      <c r="A174" s="20"/>
    </row>
    <row r="175" spans="1:1" s="3" customFormat="1">
      <c r="A175" s="20"/>
    </row>
    <row r="176" spans="1:1" s="3" customFormat="1">
      <c r="A176" s="20"/>
    </row>
    <row r="177" spans="1:1" s="3" customFormat="1">
      <c r="A177" s="20"/>
    </row>
    <row r="178" spans="1:1" s="3" customFormat="1">
      <c r="A178" s="20"/>
    </row>
    <row r="179" spans="1:1" s="3" customFormat="1">
      <c r="A179" s="20"/>
    </row>
    <row r="180" spans="1:1" s="3" customFormat="1">
      <c r="A180" s="20"/>
    </row>
    <row r="181" spans="1:1" s="3" customFormat="1">
      <c r="A181" s="20"/>
    </row>
    <row r="182" spans="1:1" s="3" customFormat="1">
      <c r="A182" s="20"/>
    </row>
    <row r="183" spans="1:1" s="3" customFormat="1">
      <c r="A183" s="20"/>
    </row>
    <row r="184" spans="1:1" s="3" customFormat="1">
      <c r="A184" s="20"/>
    </row>
    <row r="185" spans="1:1" s="3" customFormat="1">
      <c r="A185" s="20"/>
    </row>
    <row r="186" spans="1:1" s="3" customFormat="1">
      <c r="A186" s="20"/>
    </row>
    <row r="187" spans="1:1" s="3" customFormat="1">
      <c r="A187" s="20"/>
    </row>
    <row r="188" spans="1:1" s="3" customFormat="1">
      <c r="A188" s="20"/>
    </row>
    <row r="189" spans="1:1" s="3" customFormat="1">
      <c r="A189" s="20"/>
    </row>
    <row r="190" spans="1:1" s="3" customFormat="1">
      <c r="A190" s="20"/>
    </row>
    <row r="191" spans="1:1" s="3" customFormat="1">
      <c r="A191" s="20"/>
    </row>
    <row r="192" spans="1:1" s="3" customFormat="1">
      <c r="A192" s="20"/>
    </row>
    <row r="193" spans="1:1" s="3" customFormat="1">
      <c r="A193" s="20"/>
    </row>
    <row r="194" spans="1:1" s="3" customFormat="1">
      <c r="A194" s="20"/>
    </row>
    <row r="195" spans="1:1" s="3" customFormat="1">
      <c r="A195" s="20"/>
    </row>
    <row r="196" spans="1:1" s="3" customFormat="1">
      <c r="A196" s="20"/>
    </row>
    <row r="197" spans="1:1" s="3" customFormat="1">
      <c r="A197" s="20"/>
    </row>
    <row r="198" spans="1:1" s="3" customFormat="1">
      <c r="A198" s="20"/>
    </row>
    <row r="199" spans="1:1" s="3" customFormat="1">
      <c r="A199" s="20"/>
    </row>
    <row r="200" spans="1:1" s="3" customFormat="1">
      <c r="A200" s="20"/>
    </row>
    <row r="201" spans="1:1" s="3" customFormat="1">
      <c r="A201" s="20"/>
    </row>
    <row r="202" spans="1:1" s="3" customFormat="1">
      <c r="A202" s="20"/>
    </row>
    <row r="203" spans="1:1" s="3" customFormat="1">
      <c r="A203" s="20"/>
    </row>
    <row r="204" spans="1:1" s="3" customFormat="1">
      <c r="A204" s="20"/>
    </row>
    <row r="205" spans="1:1" s="3" customFormat="1">
      <c r="A205" s="20"/>
    </row>
    <row r="206" spans="1:1" s="3" customFormat="1">
      <c r="A206" s="20"/>
    </row>
    <row r="207" spans="1:1" s="3" customFormat="1">
      <c r="A207" s="20"/>
    </row>
    <row r="208" spans="1:1" s="3" customFormat="1">
      <c r="A208" s="20"/>
    </row>
    <row r="209" spans="1:1" s="3" customFormat="1">
      <c r="A209" s="20"/>
    </row>
    <row r="210" spans="1:1" s="3" customFormat="1">
      <c r="A210" s="20"/>
    </row>
    <row r="211" spans="1:1" s="3" customFormat="1">
      <c r="A211" s="20"/>
    </row>
    <row r="212" spans="1:1" s="3" customFormat="1">
      <c r="A212" s="20"/>
    </row>
    <row r="213" spans="1:1" s="3" customFormat="1">
      <c r="A213" s="20"/>
    </row>
    <row r="214" spans="1:1" s="3" customFormat="1">
      <c r="A214" s="20"/>
    </row>
    <row r="215" spans="1:1" s="3" customFormat="1">
      <c r="A215" s="20"/>
    </row>
    <row r="216" spans="1:1" s="3" customFormat="1">
      <c r="A216" s="20"/>
    </row>
    <row r="217" spans="1:1" s="3" customFormat="1">
      <c r="A217" s="20"/>
    </row>
    <row r="218" spans="1:1" s="3" customFormat="1">
      <c r="A218" s="20"/>
    </row>
    <row r="219" spans="1:1" s="3" customFormat="1">
      <c r="A219" s="20"/>
    </row>
    <row r="220" spans="1:1" s="3" customFormat="1">
      <c r="A220" s="20"/>
    </row>
    <row r="221" spans="1:1" s="3" customFormat="1">
      <c r="A221" s="20"/>
    </row>
    <row r="222" spans="1:1" s="3" customFormat="1">
      <c r="A222" s="20"/>
    </row>
    <row r="223" spans="1:1" s="3" customFormat="1">
      <c r="A223" s="20"/>
    </row>
    <row r="224" spans="1:1" s="3" customFormat="1">
      <c r="A224" s="20"/>
    </row>
    <row r="225" spans="1:10" s="3" customFormat="1">
      <c r="A225" s="20"/>
    </row>
    <row r="226" spans="1:10" s="3" customFormat="1">
      <c r="A226" s="20"/>
    </row>
    <row r="227" spans="1:10" s="3" customFormat="1">
      <c r="A227" s="20"/>
    </row>
    <row r="228" spans="1:10" s="3" customFormat="1">
      <c r="A228" s="20"/>
    </row>
    <row r="229" spans="1:10" s="3" customFormat="1">
      <c r="A229" s="20"/>
    </row>
    <row r="230" spans="1:10" s="3" customFormat="1">
      <c r="A230" s="20"/>
    </row>
    <row r="231" spans="1:10" s="3" customFormat="1">
      <c r="A231" s="20"/>
      <c r="I231" s="1"/>
      <c r="J231" s="1"/>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Ballot</vt:lpstr>
      <vt:lpstr>Instructions</vt:lpstr>
      <vt:lpstr>Instructions Cont..</vt:lpstr>
      <vt:lpstr>Format Guidelines</vt:lpstr>
      <vt:lpstr>Co-Chair Guidelines</vt:lpstr>
      <vt:lpstr>Setup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BY</cp:lastModifiedBy>
  <cp:lastPrinted>2017-01-24T14:20:10Z</cp:lastPrinted>
  <dcterms:created xsi:type="dcterms:W3CDTF">1996-10-14T23:33:28Z</dcterms:created>
  <dcterms:modified xsi:type="dcterms:W3CDTF">2017-01-27T01:40:22Z</dcterms:modified>
</cp:coreProperties>
</file>